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13350"/>
  </bookViews>
  <sheets>
    <sheet name="Informationen..." sheetId="7" r:id="rId1"/>
    <sheet name="TN-Liste Rehasport (Intern)" sheetId="1" r:id="rId2"/>
    <sheet name="Unterschriftenliste (3M)" sheetId="6" r:id="rId3"/>
    <sheet name="Unterschriftenliste (2M)" sheetId="3" r:id="rId4"/>
    <sheet name="Unterschriftenliste (1M)" sheetId="4" r:id="rId5"/>
    <sheet name="Berechnung" sheetId="2" r:id="rId6"/>
  </sheets>
  <definedNames>
    <definedName name="_xlnm._FilterDatabase" localSheetId="4" hidden="1">'Unterschriftenliste (1M)'!$B$3:$D$3</definedName>
    <definedName name="_xlnm._FilterDatabase" localSheetId="3" hidden="1">'Unterschriftenliste (2M)'!$B$3:$D$3</definedName>
    <definedName name="_xlnm._FilterDatabase" localSheetId="2" hidden="1">'Unterschriftenliste (3M)'!$B$3:$D$3</definedName>
  </definedNames>
  <calcPr calcId="145621"/>
</workbook>
</file>

<file path=xl/calcChain.xml><?xml version="1.0" encoding="utf-8"?>
<calcChain xmlns="http://schemas.openxmlformats.org/spreadsheetml/2006/main">
  <c r="D12" i="6" l="1"/>
  <c r="D18" i="6"/>
  <c r="D24" i="6"/>
  <c r="D30" i="6"/>
  <c r="D36" i="6"/>
  <c r="D42" i="6"/>
  <c r="D50" i="6"/>
  <c r="D56" i="6"/>
  <c r="D62" i="6"/>
  <c r="D68" i="6"/>
  <c r="D74" i="6"/>
  <c r="D80" i="6"/>
  <c r="D86" i="6"/>
  <c r="D92" i="6"/>
  <c r="D100" i="6"/>
  <c r="D106" i="6"/>
  <c r="D112" i="6"/>
  <c r="D118" i="6"/>
  <c r="D124" i="6"/>
  <c r="D131" i="6"/>
  <c r="D137" i="6"/>
  <c r="D143" i="6"/>
  <c r="C143" i="6"/>
  <c r="C137" i="6"/>
  <c r="C131" i="6"/>
  <c r="C124" i="6"/>
  <c r="C118" i="6"/>
  <c r="C112" i="6"/>
  <c r="C106" i="6"/>
  <c r="C100" i="6"/>
  <c r="C92" i="6"/>
  <c r="C86" i="6"/>
  <c r="C80" i="6"/>
  <c r="C74" i="6"/>
  <c r="C68" i="6"/>
  <c r="C62" i="6"/>
  <c r="C56" i="6"/>
  <c r="C50" i="6"/>
  <c r="C42" i="6"/>
  <c r="C36" i="6"/>
  <c r="C30" i="6"/>
  <c r="C24" i="6"/>
  <c r="C18" i="6"/>
  <c r="C12" i="6"/>
  <c r="C4" i="4" l="1"/>
  <c r="B143" i="6"/>
  <c r="B137" i="6"/>
  <c r="B131" i="6"/>
  <c r="E137" i="6"/>
  <c r="E143" i="6"/>
  <c r="E131" i="6"/>
  <c r="E106" i="6"/>
  <c r="E112" i="6"/>
  <c r="E118" i="6"/>
  <c r="E124" i="6"/>
  <c r="E100" i="6"/>
  <c r="E56" i="6"/>
  <c r="E62" i="6"/>
  <c r="E68" i="6"/>
  <c r="E74" i="6"/>
  <c r="E80" i="6"/>
  <c r="E86" i="6"/>
  <c r="E92" i="6"/>
  <c r="E50" i="6"/>
  <c r="E36" i="6"/>
  <c r="E42" i="6"/>
  <c r="E12" i="6"/>
  <c r="E18" i="6"/>
  <c r="E24" i="6"/>
  <c r="E30" i="6"/>
  <c r="E6" i="6"/>
  <c r="D6" i="6"/>
  <c r="C6" i="6"/>
  <c r="B4" i="6"/>
  <c r="F3" i="6"/>
  <c r="F2" i="6"/>
  <c r="D2" i="6"/>
  <c r="C3" i="4"/>
  <c r="D30" i="4"/>
  <c r="C30" i="4"/>
  <c r="D29" i="4"/>
  <c r="C29" i="4"/>
  <c r="D28" i="4"/>
  <c r="C28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E3" i="4"/>
  <c r="E2" i="4"/>
  <c r="D2" i="4"/>
  <c r="D2" i="3"/>
  <c r="B4" i="3"/>
  <c r="C28" i="3"/>
  <c r="D28" i="3"/>
  <c r="C29" i="3"/>
  <c r="D29" i="3"/>
  <c r="C30" i="3"/>
  <c r="D30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D7" i="3"/>
  <c r="C7" i="3"/>
  <c r="E3" i="3"/>
  <c r="E2" i="3"/>
  <c r="B2" i="2" l="1"/>
  <c r="B4" i="1"/>
  <c r="C2" i="2" l="1"/>
  <c r="A2" i="2"/>
  <c r="C4" i="2" l="1"/>
  <c r="S5" i="1" s="1"/>
  <c r="D2" i="2"/>
  <c r="E2" i="2" s="1"/>
  <c r="A4" i="2"/>
  <c r="E141" i="6" l="1"/>
  <c r="E135" i="6"/>
  <c r="E116" i="6"/>
  <c r="E60" i="6"/>
  <c r="E84" i="6"/>
  <c r="E40" i="6"/>
  <c r="E28" i="6"/>
  <c r="E10" i="6"/>
  <c r="E110" i="6"/>
  <c r="E78" i="6"/>
  <c r="E22" i="6"/>
  <c r="B3" i="6"/>
  <c r="E128" i="6"/>
  <c r="E46" i="6"/>
  <c r="E34" i="6"/>
  <c r="E104" i="6"/>
  <c r="E72" i="6"/>
  <c r="E96" i="6"/>
  <c r="E122" i="6"/>
  <c r="E54" i="6"/>
  <c r="E16" i="6"/>
  <c r="E147" i="6"/>
  <c r="E66" i="6"/>
  <c r="E90" i="6"/>
  <c r="N5" i="1"/>
  <c r="J5" i="3"/>
  <c r="B3" i="3" s="1"/>
  <c r="E3" i="1"/>
  <c r="E5" i="4"/>
  <c r="F6" i="6"/>
  <c r="E6" i="3"/>
  <c r="F6" i="3" s="1"/>
  <c r="G6" i="3" s="1"/>
  <c r="H6" i="3" s="1"/>
  <c r="E6" i="4"/>
  <c r="F6" i="4" s="1"/>
  <c r="G6" i="4" s="1"/>
  <c r="H6" i="4" s="1"/>
  <c r="E5" i="3"/>
  <c r="I6" i="1"/>
  <c r="J6" i="1" s="1"/>
  <c r="K6" i="1" s="1"/>
  <c r="L6" i="1" s="1"/>
  <c r="I5" i="1"/>
  <c r="G6" i="6" l="1"/>
  <c r="F131" i="6"/>
  <c r="F106" i="6"/>
  <c r="F80" i="6"/>
  <c r="F56" i="6"/>
  <c r="F30" i="6"/>
  <c r="F124" i="6"/>
  <c r="F92" i="6"/>
  <c r="F62" i="6"/>
  <c r="F24" i="6"/>
  <c r="F137" i="6"/>
  <c r="F100" i="6"/>
  <c r="F68" i="6"/>
  <c r="F36" i="6"/>
  <c r="F143" i="6"/>
  <c r="F112" i="6"/>
  <c r="F86" i="6"/>
  <c r="F118" i="6"/>
  <c r="F50" i="6"/>
  <c r="F18" i="6"/>
  <c r="F74" i="6"/>
  <c r="F42" i="6"/>
  <c r="F12" i="6"/>
  <c r="E108" i="6"/>
  <c r="E102" i="6"/>
  <c r="E76" i="6"/>
  <c r="E52" i="6"/>
  <c r="E20" i="6"/>
  <c r="E133" i="6"/>
  <c r="E126" i="6"/>
  <c r="E70" i="6"/>
  <c r="E94" i="6"/>
  <c r="E14" i="6"/>
  <c r="E8" i="6"/>
  <c r="E139" i="6"/>
  <c r="E58" i="6"/>
  <c r="E82" i="6"/>
  <c r="E120" i="6"/>
  <c r="E38" i="6"/>
  <c r="E26" i="6"/>
  <c r="E145" i="6"/>
  <c r="E64" i="6"/>
  <c r="E88" i="6"/>
  <c r="E114" i="6"/>
  <c r="E44" i="6"/>
  <c r="E32" i="6"/>
  <c r="I6" i="4"/>
  <c r="D3" i="6"/>
  <c r="D3" i="3"/>
  <c r="D3" i="4"/>
  <c r="I6" i="3"/>
  <c r="J6" i="3" s="1"/>
  <c r="K6" i="3" s="1"/>
  <c r="L6" i="3" s="1"/>
  <c r="M6" i="3" s="1"/>
  <c r="N6" i="3" s="1"/>
  <c r="M6" i="1"/>
  <c r="N6" i="1" l="1"/>
  <c r="O6" i="1" s="1"/>
  <c r="P6" i="1" s="1"/>
  <c r="Q6" i="1" s="1"/>
  <c r="R6" i="1" s="1"/>
  <c r="S6" i="1" s="1"/>
  <c r="T6" i="1" s="1"/>
  <c r="U6" i="1" s="1"/>
  <c r="V6" i="1" s="1"/>
  <c r="W6" i="1" s="1"/>
  <c r="H6" i="6"/>
  <c r="G137" i="6"/>
  <c r="G112" i="6"/>
  <c r="G86" i="6"/>
  <c r="G62" i="6"/>
  <c r="G36" i="6"/>
  <c r="G12" i="6"/>
  <c r="G131" i="6"/>
  <c r="G100" i="6"/>
  <c r="G68" i="6"/>
  <c r="G30" i="6"/>
  <c r="G143" i="6"/>
  <c r="G106" i="6"/>
  <c r="G74" i="6"/>
  <c r="G42" i="6"/>
  <c r="G118" i="6"/>
  <c r="G56" i="6"/>
  <c r="G24" i="6"/>
  <c r="G80" i="6"/>
  <c r="G50" i="6"/>
  <c r="G18" i="6"/>
  <c r="G124" i="6"/>
  <c r="G92" i="6"/>
  <c r="I6" i="6" l="1"/>
  <c r="H143" i="6"/>
  <c r="H118" i="6"/>
  <c r="H92" i="6"/>
  <c r="H68" i="6"/>
  <c r="H42" i="6"/>
  <c r="H18" i="6"/>
  <c r="H137" i="6"/>
  <c r="H106" i="6"/>
  <c r="H74" i="6"/>
  <c r="H36" i="6"/>
  <c r="H112" i="6"/>
  <c r="H80" i="6"/>
  <c r="H50" i="6"/>
  <c r="H12" i="6"/>
  <c r="H124" i="6"/>
  <c r="H100" i="6"/>
  <c r="H62" i="6"/>
  <c r="H30" i="6"/>
  <c r="H131" i="6"/>
  <c r="H86" i="6"/>
  <c r="H56" i="6"/>
  <c r="H24" i="6"/>
  <c r="J6" i="6" l="1"/>
  <c r="I124" i="6"/>
  <c r="I100" i="6"/>
  <c r="I74" i="6"/>
  <c r="I50" i="6"/>
  <c r="I24" i="6"/>
  <c r="I143" i="6"/>
  <c r="I112" i="6"/>
  <c r="I80" i="6"/>
  <c r="I42" i="6"/>
  <c r="I12" i="6"/>
  <c r="I118" i="6"/>
  <c r="I86" i="6"/>
  <c r="I56" i="6"/>
  <c r="I18" i="6"/>
  <c r="I131" i="6"/>
  <c r="I137" i="6"/>
  <c r="I68" i="6"/>
  <c r="I36" i="6"/>
  <c r="I92" i="6"/>
  <c r="I62" i="6"/>
  <c r="I30" i="6"/>
  <c r="I106" i="6"/>
  <c r="J131" i="6" l="1"/>
  <c r="J106" i="6"/>
  <c r="J80" i="6"/>
  <c r="J56" i="6"/>
  <c r="J30" i="6"/>
  <c r="J118" i="6"/>
  <c r="J86" i="6"/>
  <c r="J50" i="6"/>
  <c r="J18" i="6"/>
  <c r="F8" i="6"/>
  <c r="J124" i="6"/>
  <c r="J92" i="6"/>
  <c r="J62" i="6"/>
  <c r="J24" i="6"/>
  <c r="J137" i="6"/>
  <c r="J143" i="6"/>
  <c r="J74" i="6"/>
  <c r="J42" i="6"/>
  <c r="J12" i="6"/>
  <c r="J112" i="6"/>
  <c r="J100" i="6"/>
  <c r="J68" i="6"/>
  <c r="J36" i="6"/>
  <c r="F139" i="6" l="1"/>
  <c r="F114" i="6"/>
  <c r="F88" i="6"/>
  <c r="F64" i="6"/>
  <c r="F38" i="6"/>
  <c r="F14" i="6"/>
  <c r="F126" i="6"/>
  <c r="F94" i="6"/>
  <c r="F58" i="6"/>
  <c r="F26" i="6"/>
  <c r="F133" i="6"/>
  <c r="F102" i="6"/>
  <c r="F70" i="6"/>
  <c r="F32" i="6"/>
  <c r="G8" i="6"/>
  <c r="F145" i="6"/>
  <c r="F108" i="6"/>
  <c r="F120" i="6"/>
  <c r="F82" i="6"/>
  <c r="F52" i="6"/>
  <c r="F20" i="6"/>
  <c r="F76" i="6"/>
  <c r="F44" i="6"/>
  <c r="G145" i="6" l="1"/>
  <c r="G120" i="6"/>
  <c r="G94" i="6"/>
  <c r="G70" i="6"/>
  <c r="G44" i="6"/>
  <c r="G20" i="6"/>
  <c r="H8" i="6"/>
  <c r="G133" i="6"/>
  <c r="G102" i="6"/>
  <c r="G64" i="6"/>
  <c r="G32" i="6"/>
  <c r="G14" i="6"/>
  <c r="G139" i="6"/>
  <c r="G108" i="6"/>
  <c r="G76" i="6"/>
  <c r="G38" i="6"/>
  <c r="G114" i="6"/>
  <c r="G126" i="6"/>
  <c r="G88" i="6"/>
  <c r="G58" i="6"/>
  <c r="G26" i="6"/>
  <c r="G82" i="6"/>
  <c r="G52" i="6"/>
  <c r="I8" i="6" l="1"/>
  <c r="H126" i="6"/>
  <c r="H102" i="6"/>
  <c r="H76" i="6"/>
  <c r="H52" i="6"/>
  <c r="H26" i="6"/>
  <c r="H139" i="6"/>
  <c r="H108" i="6"/>
  <c r="H70" i="6"/>
  <c r="H38" i="6"/>
  <c r="H145" i="6"/>
  <c r="H114" i="6"/>
  <c r="H82" i="6"/>
  <c r="H44" i="6"/>
  <c r="H14" i="6"/>
  <c r="H120" i="6"/>
  <c r="H94" i="6"/>
  <c r="H64" i="6"/>
  <c r="H32" i="6"/>
  <c r="H88" i="6"/>
  <c r="H58" i="6"/>
  <c r="H133" i="6"/>
  <c r="H20" i="6"/>
  <c r="I133" i="6" l="1"/>
  <c r="I108" i="6"/>
  <c r="I82" i="6"/>
  <c r="I58" i="6"/>
  <c r="I32" i="6"/>
  <c r="I145" i="6"/>
  <c r="I114" i="6"/>
  <c r="I76" i="6"/>
  <c r="I44" i="6"/>
  <c r="I120" i="6"/>
  <c r="I88" i="6"/>
  <c r="I52" i="6"/>
  <c r="I20" i="6"/>
  <c r="I126" i="6"/>
  <c r="I26" i="6"/>
  <c r="I14" i="6"/>
  <c r="I102" i="6"/>
  <c r="I70" i="6"/>
  <c r="I38" i="6"/>
  <c r="J8" i="6"/>
  <c r="I139" i="6"/>
  <c r="I94" i="6"/>
  <c r="I64" i="6"/>
  <c r="J139" i="6" l="1"/>
  <c r="J114" i="6"/>
  <c r="J88" i="6"/>
  <c r="J64" i="6"/>
  <c r="J38" i="6"/>
  <c r="J14" i="6"/>
  <c r="J120" i="6"/>
  <c r="J82" i="6"/>
  <c r="J52" i="6"/>
  <c r="J20" i="6"/>
  <c r="J126" i="6"/>
  <c r="J94" i="6"/>
  <c r="J58" i="6"/>
  <c r="J26" i="6"/>
  <c r="J133" i="6"/>
  <c r="J145" i="6"/>
  <c r="J76" i="6"/>
  <c r="J44" i="6"/>
  <c r="J108" i="6"/>
  <c r="J102" i="6"/>
  <c r="J70" i="6"/>
  <c r="F10" i="6"/>
  <c r="J32" i="6"/>
  <c r="F147" i="6" l="1"/>
  <c r="F122" i="6"/>
  <c r="F96" i="6"/>
  <c r="F72" i="6"/>
  <c r="F46" i="6"/>
  <c r="F22" i="6"/>
  <c r="F128" i="6"/>
  <c r="F90" i="6"/>
  <c r="F60" i="6"/>
  <c r="F28" i="6"/>
  <c r="F135" i="6"/>
  <c r="F104" i="6"/>
  <c r="F66" i="6"/>
  <c r="F34" i="6"/>
  <c r="G10" i="6"/>
  <c r="F141" i="6"/>
  <c r="F110" i="6"/>
  <c r="F16" i="6"/>
  <c r="F40" i="6"/>
  <c r="F116" i="6"/>
  <c r="F84" i="6"/>
  <c r="F54" i="6"/>
  <c r="F78" i="6"/>
  <c r="G128" i="6" l="1"/>
  <c r="G104" i="6"/>
  <c r="G78" i="6"/>
  <c r="G54" i="6"/>
  <c r="G28" i="6"/>
  <c r="G135" i="6"/>
  <c r="G96" i="6"/>
  <c r="G66" i="6"/>
  <c r="G34" i="6"/>
  <c r="H10" i="6"/>
  <c r="G141" i="6"/>
  <c r="G110" i="6"/>
  <c r="G72" i="6"/>
  <c r="G40" i="6"/>
  <c r="G147" i="6"/>
  <c r="G116" i="6"/>
  <c r="G90" i="6"/>
  <c r="G60" i="6"/>
  <c r="G84" i="6"/>
  <c r="G22" i="6"/>
  <c r="G122" i="6"/>
  <c r="G46" i="6"/>
  <c r="G16" i="6"/>
  <c r="H135" i="6" l="1"/>
  <c r="H110" i="6"/>
  <c r="H84" i="6"/>
  <c r="H60" i="6"/>
  <c r="H34" i="6"/>
  <c r="I10" i="6"/>
  <c r="H141" i="6"/>
  <c r="H104" i="6"/>
  <c r="H72" i="6"/>
  <c r="H40" i="6"/>
  <c r="H147" i="6"/>
  <c r="H116" i="6"/>
  <c r="H78" i="6"/>
  <c r="H46" i="6"/>
  <c r="H16" i="6"/>
  <c r="H122" i="6"/>
  <c r="H128" i="6"/>
  <c r="H28" i="6"/>
  <c r="H54" i="6"/>
  <c r="H22" i="6"/>
  <c r="H96" i="6"/>
  <c r="H66" i="6"/>
  <c r="H90" i="6"/>
  <c r="I141" i="6" l="1"/>
  <c r="I116" i="6"/>
  <c r="I90" i="6"/>
  <c r="I66" i="6"/>
  <c r="I40" i="6"/>
  <c r="I16" i="6"/>
  <c r="I147" i="6"/>
  <c r="I110" i="6"/>
  <c r="I78" i="6"/>
  <c r="I46" i="6"/>
  <c r="I122" i="6"/>
  <c r="I84" i="6"/>
  <c r="I54" i="6"/>
  <c r="I22" i="6"/>
  <c r="I128" i="6"/>
  <c r="I104" i="6"/>
  <c r="I72" i="6"/>
  <c r="J10" i="6"/>
  <c r="I135" i="6"/>
  <c r="I96" i="6"/>
  <c r="I34" i="6"/>
  <c r="I60" i="6"/>
  <c r="I28" i="6"/>
  <c r="J147" i="6" l="1"/>
  <c r="J122" i="6"/>
  <c r="J96" i="6"/>
  <c r="J72" i="6"/>
  <c r="J46" i="6"/>
  <c r="J22" i="6"/>
  <c r="J116" i="6"/>
  <c r="J84" i="6"/>
  <c r="J54" i="6"/>
  <c r="J16" i="6"/>
  <c r="J128" i="6"/>
  <c r="J90" i="6"/>
  <c r="J60" i="6"/>
  <c r="J28" i="6"/>
  <c r="J135" i="6"/>
  <c r="J110" i="6"/>
  <c r="J40" i="6"/>
  <c r="J66" i="6"/>
  <c r="J34" i="6"/>
  <c r="J141" i="6"/>
  <c r="J78" i="6"/>
  <c r="J104" i="6"/>
</calcChain>
</file>

<file path=xl/sharedStrings.xml><?xml version="1.0" encoding="utf-8"?>
<sst xmlns="http://schemas.openxmlformats.org/spreadsheetml/2006/main" count="57" uniqueCount="46">
  <si>
    <t>Tag</t>
  </si>
  <si>
    <t>Monat</t>
  </si>
  <si>
    <t>Jahr</t>
  </si>
  <si>
    <t>Wochentag</t>
  </si>
  <si>
    <t>Nr.</t>
  </si>
  <si>
    <t>Nachname</t>
  </si>
  <si>
    <t>Vorname</t>
  </si>
  <si>
    <t>Geb. Datum</t>
  </si>
  <si>
    <t>Mitglied</t>
  </si>
  <si>
    <t>letzte ärztl. Untersuchung</t>
  </si>
  <si>
    <t>VO gültig bis:</t>
  </si>
  <si>
    <t>Tag als Text</t>
  </si>
  <si>
    <t>Monat als Text</t>
  </si>
  <si>
    <t>Jahr als Text</t>
  </si>
  <si>
    <t>Datum als Text</t>
  </si>
  <si>
    <t>Datum als Wert</t>
  </si>
  <si>
    <t>Datum plus einen Monat</t>
  </si>
  <si>
    <t>Datum plus zwei Monate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</si>
  <si>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</si>
  <si>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</si>
  <si>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</si>
  <si>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</si>
  <si>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</si>
  <si>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</si>
  <si>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</si>
  <si>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</si>
  <si>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</si>
  <si>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</si>
  <si>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</si>
  <si>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</si>
  <si>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 1</t>
  </si>
  <si>
    <t>Neu 2</t>
  </si>
  <si>
    <t>Neu 3</t>
  </si>
  <si>
    <t>N 1</t>
  </si>
  <si>
    <t>N 2</t>
  </si>
  <si>
    <t>N 3</t>
  </si>
  <si>
    <t>Zeitraum:</t>
  </si>
  <si>
    <t>TN-Liste Rehasport (Intern)</t>
  </si>
  <si>
    <t>Berechnung</t>
  </si>
  <si>
    <t>Unterschriftenliste</t>
  </si>
  <si>
    <t>Das Tabellenblatt "Berechnung" dient lediglich der Berechung des Datums bzw. des Zeitraums.</t>
  </si>
  <si>
    <t>Das erste Tabellenblatt "TN-Liste Rehasport (Intern)" ist nur für die Interne Anwesenheitsprüfung durch die sportliche Anleitung (Übungsleiter*in) oder ärztliches Fachpersonal gedacht. Hier werden alle relevanten Daten hinterlegt, die anschließend in die anderen Datenblätter (Unterschriftenlisten) übernommen werden.</t>
  </si>
  <si>
    <t>Die jeiligen Unterschriftenlisten können monatlich (1M), Zweimonatlich (2M) oder Quartalsweise (3M) geführt werden. Hierfür die jeweilige Liste ausdrucken und jeden Termin von den Teilnehmenden unterschreiben lassen.</t>
  </si>
  <si>
    <t>Bemerkungen (z.B. Uhrzeit, Durchführungsort, Übungsleiter*in):</t>
  </si>
  <si>
    <t>Monat:</t>
  </si>
  <si>
    <t>aspodku hqleg naflgn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</si>
</sst>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"/>
    <numFmt numFmtId="165" formatCode="dddd"/>
    <numFmt numFmtId="166" formatCode="dd/mm/"/>
    <numFmt numFmtId="167" formatCode="00"/>
    <numFmt numFmtId="168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0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2582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textRotation="90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3" borderId="0" xfId="0" applyFill="1" applyProtection="1"/>
    <xf numFmtId="0" fontId="0" fillId="3" borderId="0" xfId="0" applyFill="1" applyAlignment="1" applyProtection="1">
      <alignment textRotation="90"/>
    </xf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 applyProtection="1">
      <alignment horizontal="center" textRotation="90"/>
    </xf>
    <xf numFmtId="0" fontId="0" fillId="4" borderId="1" xfId="0" applyFill="1" applyBorder="1" applyAlignment="1" applyProtection="1">
      <alignment horizontal="center"/>
    </xf>
    <xf numFmtId="166" fontId="0" fillId="4" borderId="1" xfId="0" applyNumberFormat="1" applyFill="1" applyBorder="1" applyAlignment="1" applyProtection="1">
      <alignment horizontal="center" textRotation="90"/>
    </xf>
    <xf numFmtId="166" fontId="0" fillId="2" borderId="1" xfId="0" applyNumberFormat="1" applyFill="1" applyBorder="1" applyAlignment="1" applyProtection="1">
      <alignment horizontal="center" textRotation="90"/>
    </xf>
    <xf numFmtId="1" fontId="0" fillId="0" borderId="1" xfId="0" applyNumberFormat="1" applyBorder="1" applyAlignment="1" applyProtection="1">
      <alignment horizontal="center"/>
      <protection locked="0"/>
    </xf>
    <xf numFmtId="167" fontId="0" fillId="0" borderId="1" xfId="1" applyNumberFormat="1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</xf>
    <xf numFmtId="165" fontId="3" fillId="3" borderId="0" xfId="0" applyNumberFormat="1" applyFont="1" applyFill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166" fontId="0" fillId="2" borderId="1" xfId="0" applyNumberFormat="1" applyFill="1" applyBorder="1" applyAlignment="1" applyProtection="1">
      <alignment horizontal="center"/>
    </xf>
    <xf numFmtId="166" fontId="0" fillId="4" borderId="1" xfId="0" applyNumberForma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2" borderId="1" xfId="0" applyFont="1" applyFill="1" applyBorder="1" applyProtection="1"/>
    <xf numFmtId="0" fontId="7" fillId="2" borderId="5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5" xfId="0" applyBorder="1" applyProtection="1"/>
    <xf numFmtId="0" fontId="0" fillId="2" borderId="1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0" borderId="4" xfId="0" applyBorder="1" applyProtection="1"/>
    <xf numFmtId="0" fontId="0" fillId="0" borderId="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/>
    </xf>
    <xf numFmtId="168" fontId="3" fillId="3" borderId="0" xfId="1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 wrapText="1"/>
    </xf>
    <xf numFmtId="167" fontId="0" fillId="3" borderId="0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8" fillId="3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66" fontId="10" fillId="2" borderId="1" xfId="0" applyNumberFormat="1" applyFont="1" applyFill="1" applyBorder="1" applyAlignment="1" applyProtection="1">
      <alignment horizontal="center"/>
    </xf>
    <xf numFmtId="166" fontId="10" fillId="0" borderId="1" xfId="0" applyNumberFormat="1" applyFont="1" applyBorder="1" applyAlignment="1" applyProtection="1">
      <alignment horizontal="center"/>
    </xf>
    <xf numFmtId="166" fontId="10" fillId="2" borderId="4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166" fontId="10" fillId="0" borderId="3" xfId="0" applyNumberFormat="1" applyFont="1" applyBorder="1" applyAlignment="1" applyProtection="1">
      <alignment horizontal="center"/>
    </xf>
    <xf numFmtId="166" fontId="10" fillId="2" borderId="13" xfId="0" applyNumberFormat="1" applyFont="1" applyFill="1" applyBorder="1" applyAlignment="1" applyProtection="1">
      <alignment horizontal="center"/>
    </xf>
    <xf numFmtId="166" fontId="10" fillId="0" borderId="15" xfId="0" applyNumberFormat="1" applyFont="1" applyBorder="1" applyAlignment="1" applyProtection="1">
      <alignment horizontal="center"/>
    </xf>
    <xf numFmtId="0" fontId="0" fillId="3" borderId="16" xfId="0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vertical="center" wrapText="1"/>
    </xf>
    <xf numFmtId="0" fontId="8" fillId="3" borderId="16" xfId="0" applyFont="1" applyFill="1" applyBorder="1" applyAlignment="1" applyProtection="1">
      <alignment horizontal="center"/>
    </xf>
    <xf numFmtId="0" fontId="0" fillId="3" borderId="17" xfId="0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vertical="center" wrapText="1"/>
    </xf>
    <xf numFmtId="0" fontId="8" fillId="3" borderId="17" xfId="0" applyFont="1" applyFill="1" applyBorder="1" applyAlignment="1" applyProtection="1">
      <alignment horizontal="center"/>
    </xf>
    <xf numFmtId="0" fontId="0" fillId="3" borderId="18" xfId="0" applyFill="1" applyBorder="1" applyAlignment="1" applyProtection="1">
      <alignment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vertical="center" wrapText="1"/>
    </xf>
    <xf numFmtId="0" fontId="8" fillId="3" borderId="18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166" fontId="10" fillId="3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0" fontId="0" fillId="3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horizontal="left" vertical="top" wrapText="1"/>
    </xf>
    <xf numFmtId="0" fontId="0" fillId="5" borderId="3" xfId="0" applyFill="1" applyBorder="1" applyAlignment="1">
      <alignment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4" fillId="3" borderId="1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168" fontId="3" fillId="3" borderId="0" xfId="1" applyNumberFormat="1" applyFont="1" applyFill="1" applyBorder="1" applyAlignment="1" applyProtection="1">
      <alignment horizontal="left"/>
    </xf>
    <xf numFmtId="167" fontId="3" fillId="3" borderId="0" xfId="1" applyNumberFormat="1" applyFont="1" applyFill="1" applyBorder="1" applyAlignment="1" applyProtection="1">
      <alignment horizontal="left"/>
    </xf>
    <xf numFmtId="14" fontId="0" fillId="4" borderId="1" xfId="0" applyNumberForma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/>
    <xf numFmtId="168" fontId="5" fillId="3" borderId="0" xfId="1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4" borderId="3" xfId="0" applyFill="1" applyBorder="1" applyAlignment="1" applyProtection="1">
      <alignment horizontal="center" textRotation="90" wrapText="1"/>
    </xf>
    <xf numFmtId="0" fontId="0" fillId="4" borderId="4" xfId="0" applyFill="1" applyBorder="1" applyAlignment="1" applyProtection="1">
      <alignment horizontal="center" textRotation="90" wrapText="1"/>
    </xf>
    <xf numFmtId="0" fontId="3" fillId="3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164" fontId="0" fillId="2" borderId="1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horizontal="center"/>
    </xf>
    <xf numFmtId="164" fontId="0" fillId="2" borderId="2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left" vertical="center"/>
    </xf>
    <xf numFmtId="167" fontId="5" fillId="3" borderId="0" xfId="1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textRotation="90"/>
    </xf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protection locked="0"/>
    </xf>
  </cellXfs>
  <cellStyles count="2">
    <cellStyle name="Komma" xfId="1" builtinId="3"/>
    <cellStyle name="Standard" xfId="0" builtinId="0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ont>
        <strike val="0"/>
      </font>
      <fill>
        <patternFill>
          <bgColor rgb="FF258233"/>
        </patternFill>
      </fill>
    </dxf>
  </dxfs>
  <tableStyles count="0" defaultTableStyle="TableStyleMedium2" defaultPivotStyle="PivotStyleLight16"/>
  <colors>
    <mruColors>
      <color rgb="FF2582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43"/>
  <sheetViews>
    <sheetView tabSelected="1" view="pageLayout" zoomScaleNormal="100" workbookViewId="0">
      <selection activeCell="B1" sqref="B1"/>
    </sheetView>
  </sheetViews>
  <sheetFormatPr baseColWidth="10" defaultColWidth="11.42578125" defaultRowHeight="15" x14ac:dyDescent="0.25"/>
  <cols>
    <col min="1" max="1" width="2.42578125" style="84" customWidth="1"/>
    <col min="2" max="2" width="91.28515625" style="84" customWidth="1"/>
    <col min="3" max="3" width="2.42578125" style="84" customWidth="1"/>
    <col min="4" max="16384" width="11.42578125" style="84"/>
  </cols>
  <sheetData>
    <row r="1" spans="1:3" x14ac:dyDescent="0.25">
      <c r="A1" s="83"/>
      <c r="B1" s="83"/>
      <c r="C1" s="83"/>
    </row>
    <row r="2" spans="1:3" s="86" customFormat="1" ht="15" customHeight="1" x14ac:dyDescent="0.25">
      <c r="A2" s="87"/>
      <c r="B2" s="90" t="s">
        <v>37</v>
      </c>
      <c r="C2" s="87"/>
    </row>
    <row r="3" spans="1:3" s="86" customFormat="1" ht="15" customHeight="1" x14ac:dyDescent="0.25">
      <c r="A3" s="87"/>
      <c r="B3" s="101" t="s">
        <v>41</v>
      </c>
      <c r="C3" s="87"/>
    </row>
    <row r="4" spans="1:3" s="86" customFormat="1" ht="15" customHeight="1" x14ac:dyDescent="0.25">
      <c r="A4" s="87"/>
      <c r="B4" s="101"/>
      <c r="C4" s="87"/>
    </row>
    <row r="5" spans="1:3" s="86" customFormat="1" ht="15" customHeight="1" x14ac:dyDescent="0.25">
      <c r="A5" s="87"/>
      <c r="B5" s="102"/>
      <c r="C5" s="87"/>
    </row>
    <row r="6" spans="1:3" s="86" customFormat="1" ht="15" customHeight="1" x14ac:dyDescent="0.25">
      <c r="A6" s="87"/>
      <c r="B6" s="89"/>
      <c r="C6" s="87"/>
    </row>
    <row r="7" spans="1:3" s="86" customFormat="1" ht="15" customHeight="1" x14ac:dyDescent="0.25">
      <c r="A7" s="87"/>
      <c r="B7" s="91" t="s">
        <v>39</v>
      </c>
      <c r="C7" s="87"/>
    </row>
    <row r="8" spans="1:3" s="86" customFormat="1" ht="15" customHeight="1" x14ac:dyDescent="0.25">
      <c r="A8" s="87"/>
      <c r="B8" s="101" t="s">
        <v>42</v>
      </c>
      <c r="C8" s="87"/>
    </row>
    <row r="9" spans="1:3" s="86" customFormat="1" ht="15" customHeight="1" x14ac:dyDescent="0.25">
      <c r="A9" s="87"/>
      <c r="B9" s="101"/>
      <c r="C9" s="87"/>
    </row>
    <row r="10" spans="1:3" s="86" customFormat="1" ht="15" customHeight="1" x14ac:dyDescent="0.25">
      <c r="A10" s="87"/>
      <c r="B10" s="102"/>
      <c r="C10" s="87"/>
    </row>
    <row r="11" spans="1:3" s="86" customFormat="1" ht="15" customHeight="1" x14ac:dyDescent="0.25">
      <c r="A11" s="87"/>
      <c r="B11" s="89"/>
      <c r="C11" s="87"/>
    </row>
    <row r="12" spans="1:3" s="86" customFormat="1" ht="15" customHeight="1" x14ac:dyDescent="0.25">
      <c r="A12" s="87"/>
      <c r="B12" s="92" t="s">
        <v>38</v>
      </c>
      <c r="C12" s="87"/>
    </row>
    <row r="13" spans="1:3" s="86" customFormat="1" ht="15" customHeight="1" x14ac:dyDescent="0.25">
      <c r="A13" s="87"/>
      <c r="B13" s="93" t="s">
        <v>40</v>
      </c>
      <c r="C13" s="87"/>
    </row>
    <row r="14" spans="1:3" s="86" customFormat="1" ht="15" customHeight="1" x14ac:dyDescent="0.25">
      <c r="A14" s="87"/>
      <c r="B14" s="88"/>
      <c r="C14" s="87"/>
    </row>
    <row r="15" spans="1:3" s="86" customFormat="1" ht="15" customHeight="1" x14ac:dyDescent="0.25">
      <c r="B15" s="85"/>
    </row>
    <row r="16" spans="1:3" s="86" customFormat="1" ht="15" customHeight="1" x14ac:dyDescent="0.25">
      <c r="B16" s="85"/>
    </row>
    <row r="17" spans="2:2" s="86" customFormat="1" ht="15" customHeight="1" x14ac:dyDescent="0.25">
      <c r="B17" s="85"/>
    </row>
    <row r="18" spans="2:2" s="86" customFormat="1" ht="15" customHeight="1" x14ac:dyDescent="0.25">
      <c r="B18" s="85"/>
    </row>
    <row r="19" spans="2:2" s="86" customFormat="1" ht="15" customHeight="1" x14ac:dyDescent="0.25">
      <c r="B19" s="85"/>
    </row>
    <row r="20" spans="2:2" s="86" customFormat="1" ht="15" customHeight="1" x14ac:dyDescent="0.25">
      <c r="B20" s="85"/>
    </row>
    <row r="21" spans="2:2" s="86" customFormat="1" ht="15" customHeight="1" x14ac:dyDescent="0.25">
      <c r="B21" s="85"/>
    </row>
    <row r="22" spans="2:2" s="86" customFormat="1" ht="15" customHeight="1" x14ac:dyDescent="0.25">
      <c r="B22" s="85"/>
    </row>
    <row r="23" spans="2:2" s="86" customFormat="1" ht="15" customHeight="1" x14ac:dyDescent="0.25">
      <c r="B23" s="85"/>
    </row>
    <row r="24" spans="2:2" s="86" customFormat="1" ht="15" customHeight="1" x14ac:dyDescent="0.25">
      <c r="B24" s="85"/>
    </row>
    <row r="25" spans="2:2" s="86" customFormat="1" ht="15" customHeight="1" x14ac:dyDescent="0.25">
      <c r="B25" s="85"/>
    </row>
    <row r="26" spans="2:2" s="86" customFormat="1" ht="15" customHeight="1" x14ac:dyDescent="0.25">
      <c r="B26" s="85"/>
    </row>
    <row r="27" spans="2:2" s="86" customFormat="1" ht="15" customHeight="1" x14ac:dyDescent="0.25">
      <c r="B27" s="85"/>
    </row>
    <row r="28" spans="2:2" s="86" customFormat="1" ht="15" customHeight="1" x14ac:dyDescent="0.25">
      <c r="B28" s="85"/>
    </row>
    <row r="29" spans="2:2" s="86" customFormat="1" ht="15" customHeight="1" x14ac:dyDescent="0.25">
      <c r="B29" s="85"/>
    </row>
    <row r="30" spans="2:2" s="86" customFormat="1" ht="15" customHeight="1" x14ac:dyDescent="0.25">
      <c r="B30" s="85"/>
    </row>
    <row r="31" spans="2:2" s="86" customFormat="1" ht="15" customHeight="1" x14ac:dyDescent="0.25">
      <c r="B31" s="85"/>
    </row>
    <row r="32" spans="2:2" s="86" customFormat="1" ht="15" customHeight="1" x14ac:dyDescent="0.25">
      <c r="B32" s="85"/>
    </row>
    <row r="33" spans="2:2" s="86" customFormat="1" ht="15" customHeight="1" x14ac:dyDescent="0.25">
      <c r="B33" s="85"/>
    </row>
    <row r="34" spans="2:2" s="86" customFormat="1" ht="15" customHeight="1" x14ac:dyDescent="0.25">
      <c r="B34" s="85"/>
    </row>
    <row r="35" spans="2:2" s="86" customFormat="1" ht="15" customHeight="1" x14ac:dyDescent="0.25">
      <c r="B35" s="85"/>
    </row>
    <row r="36" spans="2:2" s="86" customFormat="1" ht="15" customHeight="1" x14ac:dyDescent="0.25">
      <c r="B36" s="85"/>
    </row>
    <row r="37" spans="2:2" s="86" customFormat="1" ht="15" customHeight="1" x14ac:dyDescent="0.25">
      <c r="B37" s="85"/>
    </row>
    <row r="38" spans="2:2" s="86" customFormat="1" ht="15" customHeight="1" x14ac:dyDescent="0.25">
      <c r="B38" s="85"/>
    </row>
    <row r="39" spans="2:2" s="86" customFormat="1" ht="15" customHeight="1" x14ac:dyDescent="0.25">
      <c r="B39" s="85"/>
    </row>
    <row r="40" spans="2:2" s="86" customFormat="1" ht="15" customHeight="1" x14ac:dyDescent="0.25"/>
    <row r="41" spans="2:2" s="86" customFormat="1" ht="15" customHeight="1" x14ac:dyDescent="0.25"/>
    <row r="42" spans="2:2" s="86" customFormat="1" ht="15" customHeight="1" x14ac:dyDescent="0.25"/>
    <row r="43" spans="2:2" s="86" customFormat="1" x14ac:dyDescent="0.25"/>
  </sheetData>
  <sheetProtection sheet="1" objects="1" scenarios="1" selectLockedCells="1"/>
  <mergeCells count="2">
    <mergeCell ref="B3:B5"/>
    <mergeCell ref="B8:B10"/>
  </mergeCells>
  <pageMargins left="0.25" right="0.25" top="0.75" bottom="0.75" header="0.3" footer="0.3"/>
  <pageSetup paperSize="9" orientation="portrait" horizontalDpi="4294967293" verticalDpi="4294967293" r:id="rId1"/>
  <headerFooter>
    <oddHeader>&amp;CInformationen / Anleitung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1"/>
  <sheetViews>
    <sheetView view="pageLayout" zoomScale="115" zoomScaleNormal="100" zoomScalePageLayoutView="115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5.7109375" customWidth="1"/>
    <col min="3" max="4" width="20.7109375" customWidth="1"/>
    <col min="5" max="5" width="15.7109375" customWidth="1"/>
    <col min="6" max="6" width="3.7109375" style="1" customWidth="1"/>
    <col min="7" max="8" width="15.7109375" customWidth="1"/>
    <col min="9" max="23" width="2.7109375" style="3" customWidth="1"/>
    <col min="24" max="24" width="1.7109375" customWidth="1"/>
  </cols>
  <sheetData>
    <row r="1" spans="1:24" ht="6.95" customHeight="1" x14ac:dyDescent="0.25">
      <c r="A1" s="5"/>
      <c r="B1" s="5"/>
      <c r="C1" s="5"/>
      <c r="D1" s="5"/>
      <c r="E1" s="5"/>
      <c r="F1" s="6"/>
      <c r="G1" s="5"/>
      <c r="H1" s="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5"/>
    </row>
    <row r="2" spans="1:24" ht="12.95" customHeight="1" x14ac:dyDescent="0.25">
      <c r="A2" s="5"/>
      <c r="B2" s="14" t="s">
        <v>0</v>
      </c>
      <c r="C2" s="14" t="s">
        <v>1</v>
      </c>
      <c r="D2" s="14" t="s">
        <v>2</v>
      </c>
      <c r="E2" s="14" t="s">
        <v>3</v>
      </c>
      <c r="F2" s="105" t="s">
        <v>43</v>
      </c>
      <c r="G2" s="105"/>
      <c r="H2" s="10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5"/>
      <c r="T2" s="105"/>
      <c r="U2" s="105"/>
      <c r="V2" s="105"/>
      <c r="W2" s="105"/>
      <c r="X2" s="5"/>
    </row>
    <row r="3" spans="1:24" ht="12.95" customHeight="1" x14ac:dyDescent="0.25">
      <c r="A3" s="5"/>
      <c r="B3" s="13">
        <v>1</v>
      </c>
      <c r="C3" s="13" t="s">
        <v>21</v>
      </c>
      <c r="D3" s="12">
        <v>2018</v>
      </c>
      <c r="E3" s="15" t="str">
        <f>TEXT(Berechnung!E2,"TTTT")</f>
        <v>Sonntag</v>
      </c>
      <c r="F3" s="151" t="s">
        <v>45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3"/>
      <c r="X3" s="5"/>
    </row>
    <row r="4" spans="1:24" ht="12.95" customHeight="1" x14ac:dyDescent="0.25">
      <c r="A4" s="5"/>
      <c r="B4" s="114" t="str">
        <f>"Erster Tag des Quartals: "&amp;TEXT(B3,"00")&amp;"."&amp;TEXT(MONTH(1&amp;C3),"00")&amp;"."&amp;TEXT(D3,"0000")</f>
        <v>Erster Tag des Quartals: 01.04.2018</v>
      </c>
      <c r="C4" s="114"/>
      <c r="D4" s="114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"/>
    </row>
    <row r="5" spans="1:24" ht="12.95" customHeight="1" x14ac:dyDescent="0.25">
      <c r="A5" s="5"/>
      <c r="B5" s="115" t="s">
        <v>4</v>
      </c>
      <c r="C5" s="115" t="s">
        <v>5</v>
      </c>
      <c r="D5" s="115" t="s">
        <v>6</v>
      </c>
      <c r="E5" s="112" t="s">
        <v>7</v>
      </c>
      <c r="F5" s="103" t="s">
        <v>8</v>
      </c>
      <c r="G5" s="112" t="s">
        <v>9</v>
      </c>
      <c r="H5" s="112" t="s">
        <v>10</v>
      </c>
      <c r="I5" s="107" t="str">
        <f>TEXT(Berechnung!E2,"MMMM")</f>
        <v>April</v>
      </c>
      <c r="J5" s="107"/>
      <c r="K5" s="107"/>
      <c r="L5" s="107"/>
      <c r="M5" s="107"/>
      <c r="N5" s="108">
        <f>Berechnung!A4</f>
        <v>43221</v>
      </c>
      <c r="O5" s="108"/>
      <c r="P5" s="108"/>
      <c r="Q5" s="108"/>
      <c r="R5" s="108"/>
      <c r="S5" s="109">
        <f>Berechnung!C4</f>
        <v>43252</v>
      </c>
      <c r="T5" s="110"/>
      <c r="U5" s="110"/>
      <c r="V5" s="110"/>
      <c r="W5" s="111"/>
      <c r="X5" s="5"/>
    </row>
    <row r="6" spans="1:24" ht="33.75" customHeight="1" x14ac:dyDescent="0.25">
      <c r="A6" s="5"/>
      <c r="B6" s="115"/>
      <c r="C6" s="115"/>
      <c r="D6" s="115"/>
      <c r="E6" s="113"/>
      <c r="F6" s="104"/>
      <c r="G6" s="113"/>
      <c r="H6" s="113"/>
      <c r="I6" s="11">
        <f>Berechnung!$E$2</f>
        <v>43191</v>
      </c>
      <c r="J6" s="11">
        <f>I6+7</f>
        <v>43198</v>
      </c>
      <c r="K6" s="11">
        <f t="shared" ref="K6:V6" si="0">J6+7</f>
        <v>43205</v>
      </c>
      <c r="L6" s="11">
        <f t="shared" si="0"/>
        <v>43212</v>
      </c>
      <c r="M6" s="11">
        <f>IF(TEXT(L6+7,"MMMM")=TEXT(I5,"MMMM"),L6+7,"")</f>
        <v>43219</v>
      </c>
      <c r="N6" s="10">
        <f>IF(M6="",L6+7,M6+7)</f>
        <v>43226</v>
      </c>
      <c r="O6" s="10">
        <f t="shared" si="0"/>
        <v>43233</v>
      </c>
      <c r="P6" s="10">
        <f t="shared" si="0"/>
        <v>43240</v>
      </c>
      <c r="Q6" s="10">
        <f t="shared" si="0"/>
        <v>43247</v>
      </c>
      <c r="R6" s="10" t="str">
        <f>IF(TEXT(Q6+7,"MMMM")=TEXT(N5,"MMMM"),Q6+7,"")</f>
        <v/>
      </c>
      <c r="S6" s="11">
        <f>IF(R6="",Q6+7,R6+7)</f>
        <v>43254</v>
      </c>
      <c r="T6" s="11">
        <f t="shared" si="0"/>
        <v>43261</v>
      </c>
      <c r="U6" s="11">
        <f t="shared" si="0"/>
        <v>43268</v>
      </c>
      <c r="V6" s="11">
        <f t="shared" si="0"/>
        <v>43275</v>
      </c>
      <c r="W6" s="11" t="str">
        <f>IF(TEXT(V6+7,"MMMM")=TEXT(S5,"MMMM"),V6+7,"")</f>
        <v/>
      </c>
      <c r="X6" s="5"/>
    </row>
    <row r="7" spans="1:24" ht="17.100000000000001" customHeight="1" x14ac:dyDescent="0.25">
      <c r="A7" s="5"/>
      <c r="B7" s="9">
        <v>1</v>
      </c>
      <c r="C7" s="141"/>
      <c r="D7" s="141"/>
      <c r="E7" s="141"/>
      <c r="F7" s="157"/>
      <c r="G7" s="157"/>
      <c r="H7" s="157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5"/>
    </row>
    <row r="8" spans="1:24" ht="17.100000000000001" customHeight="1" x14ac:dyDescent="0.25">
      <c r="A8" s="5"/>
      <c r="B8" s="9">
        <v>2</v>
      </c>
      <c r="C8" s="141"/>
      <c r="D8" s="141"/>
      <c r="E8" s="141"/>
      <c r="F8" s="157"/>
      <c r="G8" s="157"/>
      <c r="H8" s="157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5"/>
    </row>
    <row r="9" spans="1:24" ht="17.100000000000001" customHeight="1" x14ac:dyDescent="0.25">
      <c r="A9" s="5"/>
      <c r="B9" s="9">
        <v>3</v>
      </c>
      <c r="C9" s="141"/>
      <c r="D9" s="141"/>
      <c r="E9" s="141"/>
      <c r="F9" s="157"/>
      <c r="G9" s="157"/>
      <c r="H9" s="157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5"/>
    </row>
    <row r="10" spans="1:24" ht="17.100000000000001" customHeight="1" x14ac:dyDescent="0.25">
      <c r="A10" s="5"/>
      <c r="B10" s="9">
        <v>4</v>
      </c>
      <c r="C10" s="141"/>
      <c r="D10" s="141"/>
      <c r="E10" s="141"/>
      <c r="F10" s="157"/>
      <c r="G10" s="157"/>
      <c r="H10" s="157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5"/>
    </row>
    <row r="11" spans="1:24" ht="17.100000000000001" customHeight="1" x14ac:dyDescent="0.25">
      <c r="A11" s="5"/>
      <c r="B11" s="9">
        <v>5</v>
      </c>
      <c r="C11" s="141"/>
      <c r="D11" s="141"/>
      <c r="E11" s="141"/>
      <c r="F11" s="157"/>
      <c r="G11" s="157"/>
      <c r="H11" s="157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5"/>
    </row>
    <row r="12" spans="1:24" ht="17.100000000000001" customHeight="1" x14ac:dyDescent="0.25">
      <c r="A12" s="5"/>
      <c r="B12" s="9">
        <v>6</v>
      </c>
      <c r="C12" s="141"/>
      <c r="D12" s="141"/>
      <c r="E12" s="141"/>
      <c r="F12" s="157"/>
      <c r="G12" s="157"/>
      <c r="H12" s="157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5"/>
    </row>
    <row r="13" spans="1:24" ht="17.100000000000001" customHeight="1" x14ac:dyDescent="0.25">
      <c r="A13" s="5"/>
      <c r="B13" s="9">
        <v>7</v>
      </c>
      <c r="C13" s="141"/>
      <c r="D13" s="141"/>
      <c r="E13" s="141"/>
      <c r="F13" s="157"/>
      <c r="G13" s="157"/>
      <c r="H13" s="157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5"/>
    </row>
    <row r="14" spans="1:24" ht="17.100000000000001" customHeight="1" x14ac:dyDescent="0.25">
      <c r="A14" s="5"/>
      <c r="B14" s="9">
        <v>8</v>
      </c>
      <c r="C14" s="141"/>
      <c r="D14" s="141"/>
      <c r="E14" s="141"/>
      <c r="F14" s="157"/>
      <c r="G14" s="157"/>
      <c r="H14" s="157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5"/>
    </row>
    <row r="15" spans="1:24" ht="17.100000000000001" customHeight="1" x14ac:dyDescent="0.25">
      <c r="A15" s="5"/>
      <c r="B15" s="9">
        <v>9</v>
      </c>
      <c r="C15" s="141"/>
      <c r="D15" s="141"/>
      <c r="E15" s="141"/>
      <c r="F15" s="157"/>
      <c r="G15" s="157"/>
      <c r="H15" s="157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5"/>
    </row>
    <row r="16" spans="1:24" ht="17.100000000000001" customHeight="1" x14ac:dyDescent="0.25">
      <c r="A16" s="5"/>
      <c r="B16" s="9">
        <v>10</v>
      </c>
      <c r="C16" s="141"/>
      <c r="D16" s="141"/>
      <c r="E16" s="141"/>
      <c r="F16" s="157"/>
      <c r="G16" s="157"/>
      <c r="H16" s="157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5"/>
    </row>
    <row r="17" spans="1:24" ht="17.100000000000001" customHeight="1" x14ac:dyDescent="0.25">
      <c r="A17" s="5"/>
      <c r="B17" s="9">
        <v>11</v>
      </c>
      <c r="C17" s="141"/>
      <c r="D17" s="141"/>
      <c r="E17" s="141"/>
      <c r="F17" s="157"/>
      <c r="G17" s="157"/>
      <c r="H17" s="157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5"/>
    </row>
    <row r="18" spans="1:24" ht="17.100000000000001" customHeight="1" x14ac:dyDescent="0.25">
      <c r="A18" s="5"/>
      <c r="B18" s="9">
        <v>12</v>
      </c>
      <c r="C18" s="141"/>
      <c r="D18" s="141"/>
      <c r="E18" s="141"/>
      <c r="F18" s="157"/>
      <c r="G18" s="157"/>
      <c r="H18" s="157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5"/>
    </row>
    <row r="19" spans="1:24" ht="17.100000000000001" customHeight="1" x14ac:dyDescent="0.25">
      <c r="A19" s="5"/>
      <c r="B19" s="9">
        <v>13</v>
      </c>
      <c r="C19" s="141"/>
      <c r="D19" s="141"/>
      <c r="E19" s="141"/>
      <c r="F19" s="157"/>
      <c r="G19" s="157"/>
      <c r="H19" s="157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5"/>
    </row>
    <row r="20" spans="1:24" ht="17.100000000000001" customHeight="1" x14ac:dyDescent="0.25">
      <c r="A20" s="5"/>
      <c r="B20" s="9">
        <v>14</v>
      </c>
      <c r="C20" s="141"/>
      <c r="D20" s="141"/>
      <c r="E20" s="141"/>
      <c r="F20" s="157"/>
      <c r="G20" s="157"/>
      <c r="H20" s="157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5"/>
    </row>
    <row r="21" spans="1:24" ht="17.100000000000001" customHeight="1" x14ac:dyDescent="0.25">
      <c r="A21" s="5"/>
      <c r="B21" s="9">
        <v>15</v>
      </c>
      <c r="C21" s="141"/>
      <c r="D21" s="141"/>
      <c r="E21" s="141"/>
      <c r="F21" s="157"/>
      <c r="G21" s="157"/>
      <c r="H21" s="157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5"/>
    </row>
    <row r="22" spans="1:24" ht="17.100000000000001" customHeight="1" x14ac:dyDescent="0.25">
      <c r="A22" s="5"/>
      <c r="B22" s="9">
        <v>16</v>
      </c>
      <c r="C22" s="141"/>
      <c r="D22" s="141"/>
      <c r="E22" s="141"/>
      <c r="F22" s="157"/>
      <c r="G22" s="157"/>
      <c r="H22" s="157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5"/>
    </row>
    <row r="23" spans="1:24" ht="17.100000000000001" customHeight="1" x14ac:dyDescent="0.25">
      <c r="A23" s="5"/>
      <c r="B23" s="9">
        <v>17</v>
      </c>
      <c r="C23" s="141"/>
      <c r="D23" s="141"/>
      <c r="E23" s="141"/>
      <c r="F23" s="157"/>
      <c r="G23" s="157"/>
      <c r="H23" s="157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5"/>
    </row>
    <row r="24" spans="1:24" ht="17.100000000000001" customHeight="1" x14ac:dyDescent="0.25">
      <c r="A24" s="5"/>
      <c r="B24" s="9">
        <v>18</v>
      </c>
      <c r="C24" s="141"/>
      <c r="D24" s="141"/>
      <c r="E24" s="141"/>
      <c r="F24" s="157"/>
      <c r="G24" s="157"/>
      <c r="H24" s="157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5"/>
    </row>
    <row r="25" spans="1:24" ht="17.100000000000001" customHeight="1" x14ac:dyDescent="0.25">
      <c r="A25" s="5"/>
      <c r="B25" s="9">
        <v>19</v>
      </c>
      <c r="C25" s="141"/>
      <c r="D25" s="141"/>
      <c r="E25" s="141"/>
      <c r="F25" s="157"/>
      <c r="G25" s="157"/>
      <c r="H25" s="157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5"/>
    </row>
    <row r="26" spans="1:24" ht="17.100000000000001" customHeight="1" x14ac:dyDescent="0.25">
      <c r="A26" s="5"/>
      <c r="B26" s="16">
        <v>20</v>
      </c>
      <c r="C26" s="141"/>
      <c r="D26" s="143"/>
      <c r="E26" s="143"/>
      <c r="F26" s="158"/>
      <c r="G26" s="158"/>
      <c r="H26" s="158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5"/>
    </row>
    <row r="27" spans="1:24" ht="8.4499999999999993" customHeight="1" x14ac:dyDescent="0.25">
      <c r="A27" s="5"/>
      <c r="B27" s="18"/>
      <c r="C27" s="154"/>
      <c r="D27" s="154"/>
      <c r="E27" s="154"/>
      <c r="F27" s="155"/>
      <c r="G27" s="154"/>
      <c r="H27" s="154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5"/>
    </row>
    <row r="28" spans="1:24" ht="17.100000000000001" customHeight="1" x14ac:dyDescent="0.25">
      <c r="A28" s="5"/>
      <c r="B28" s="139" t="s">
        <v>30</v>
      </c>
      <c r="C28" s="145"/>
      <c r="D28" s="145"/>
      <c r="E28" s="145"/>
      <c r="F28" s="159"/>
      <c r="G28" s="145"/>
      <c r="H28" s="145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5"/>
    </row>
    <row r="29" spans="1:24" ht="17.100000000000001" customHeight="1" x14ac:dyDescent="0.25">
      <c r="A29" s="5"/>
      <c r="B29" s="140" t="s">
        <v>31</v>
      </c>
      <c r="C29" s="141"/>
      <c r="D29" s="141"/>
      <c r="E29" s="141"/>
      <c r="F29" s="157"/>
      <c r="G29" s="141"/>
      <c r="H29" s="141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5"/>
    </row>
    <row r="30" spans="1:24" ht="17.100000000000001" customHeight="1" x14ac:dyDescent="0.25">
      <c r="A30" s="5"/>
      <c r="B30" s="140" t="s">
        <v>32</v>
      </c>
      <c r="C30" s="141"/>
      <c r="D30" s="141"/>
      <c r="E30" s="141"/>
      <c r="F30" s="157"/>
      <c r="G30" s="141"/>
      <c r="H30" s="1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5"/>
    </row>
    <row r="31" spans="1:24" ht="6.95" customHeight="1" x14ac:dyDescent="0.25">
      <c r="A31" s="5"/>
      <c r="B31" s="5"/>
      <c r="C31" s="5"/>
      <c r="D31" s="5"/>
      <c r="E31" s="5"/>
      <c r="F31" s="6"/>
      <c r="G31" s="5"/>
      <c r="H31" s="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5"/>
    </row>
  </sheetData>
  <sheetProtection sheet="1" objects="1" scenarios="1" formatCells="0" selectLockedCells="1"/>
  <mergeCells count="13">
    <mergeCell ref="E5:E6"/>
    <mergeCell ref="B4:D4"/>
    <mergeCell ref="B5:B6"/>
    <mergeCell ref="C5:C6"/>
    <mergeCell ref="D5:D6"/>
    <mergeCell ref="F5:F6"/>
    <mergeCell ref="F2:W2"/>
    <mergeCell ref="F3:W3"/>
    <mergeCell ref="I5:M5"/>
    <mergeCell ref="N5:R5"/>
    <mergeCell ref="S5:W5"/>
    <mergeCell ref="G5:G6"/>
    <mergeCell ref="H5:H6"/>
  </mergeCells>
  <conditionalFormatting sqref="A31:X31 B27:X27 X28:X30 X1:X26 A1:W2 A3:A30 B4:W4 E3">
    <cfRule type="expression" dxfId="3" priority="3">
      <formula>MOD(ROW(),1)=0</formula>
    </cfRule>
  </conditionalFormatting>
  <conditionalFormatting sqref="B5:H6 B7:B26 N5:R7 N9:R9 N11:R11 N13:R13 N15:R15 N17:R17 N19:R19 N21:R21 N23:R23 N25:R25 N28:R30 B28:B30">
    <cfRule type="expression" dxfId="2" priority="2">
      <formula>MOD(ROW(),1)=0</formula>
    </cfRule>
  </conditionalFormatting>
  <conditionalFormatting sqref="C28:W30 C7:W26">
    <cfRule type="expression" dxfId="1" priority="1">
      <formula>MOD(ROW(),2)=0</formula>
    </cfRule>
  </conditionalFormatting>
  <pageMargins left="0.25" right="0.25" top="0.75" bottom="0.75" header="0.3" footer="0.3"/>
  <pageSetup paperSize="9" orientation="landscape" horizontalDpi="4294967293" verticalDpi="4294967293" r:id="rId1"/>
  <headerFooter>
    <oddHeader>&amp;LAnerkannte Rehasportgruppe des &amp;G&amp;C&amp;"-,Fett"&amp;20Ihr Verein&amp;R
Angebotsnummer:____________               Stand: &amp;D</oddHeader>
    <oddFooter>&amp;C&amp;"-,Kursiv"Achtung: Feiertage oder Ferien werden in diesem Formular nicht berücksichtigt.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Berechnung!$B$7:$B$13</xm:f>
          </x14:formula1>
          <xm:sqref>B3</xm:sqref>
        </x14:dataValidation>
        <x14:dataValidation type="list" allowBlank="1" showInputMessage="1" showErrorMessage="1">
          <x14:formula1>
            <xm:f>Berechnung!$A$7:$A$18</xm:f>
          </x14:formula1>
          <xm:sqref>C3</xm:sqref>
        </x14:dataValidation>
        <x14:dataValidation type="list" allowBlank="1" showInputMessage="1" showErrorMessage="1">
          <x14:formula1>
            <xm:f>Berechnung!$C$7:$C$156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49"/>
  <sheetViews>
    <sheetView view="pageLayout" zoomScaleNormal="100" workbookViewId="0">
      <selection activeCell="F101" sqref="F101"/>
    </sheetView>
  </sheetViews>
  <sheetFormatPr baseColWidth="10" defaultColWidth="11.42578125" defaultRowHeight="15" x14ac:dyDescent="0.25"/>
  <cols>
    <col min="1" max="1" width="0.7109375" style="47" customWidth="1"/>
    <col min="2" max="2" width="4.85546875" style="74" customWidth="1"/>
    <col min="3" max="4" width="15" style="75" customWidth="1"/>
    <col min="5" max="5" width="9.140625" style="74" customWidth="1"/>
    <col min="6" max="10" width="10.5703125" style="76" customWidth="1"/>
    <col min="11" max="11" width="0.7109375" style="47" customWidth="1"/>
    <col min="12" max="16384" width="11.42578125" style="74"/>
  </cols>
  <sheetData>
    <row r="1" spans="1:11" ht="6.95" customHeight="1" x14ac:dyDescent="0.25">
      <c r="A1" s="5"/>
      <c r="B1" s="5"/>
      <c r="C1" s="48"/>
      <c r="D1" s="48"/>
      <c r="E1" s="5"/>
      <c r="F1" s="7"/>
      <c r="G1" s="7"/>
      <c r="H1" s="7"/>
      <c r="I1" s="7"/>
      <c r="J1" s="7"/>
      <c r="K1" s="5"/>
    </row>
    <row r="2" spans="1:11" ht="12.95" customHeight="1" x14ac:dyDescent="0.25">
      <c r="A2" s="5"/>
      <c r="B2" s="136" t="s">
        <v>36</v>
      </c>
      <c r="C2" s="136"/>
      <c r="D2" s="51" t="str">
        <f>'TN-Liste Rehasport (Intern)'!E2</f>
        <v>Wochentag</v>
      </c>
      <c r="E2" s="41"/>
      <c r="F2" s="133" t="str">
        <f>'TN-Liste Rehasport (Intern)'!F2</f>
        <v>Bemerkungen (z.B. Uhrzeit, Durchführungsort, Übungsleiter*in):</v>
      </c>
      <c r="G2" s="133"/>
      <c r="H2" s="133"/>
      <c r="I2" s="133"/>
      <c r="J2" s="133"/>
      <c r="K2" s="5"/>
    </row>
    <row r="3" spans="1:11" ht="12.95" customHeight="1" x14ac:dyDescent="0.25">
      <c r="A3" s="5"/>
      <c r="B3" s="135" t="str">
        <f>'TN-Liste Rehasport (Intern)'!C3&amp;" bis "&amp;TEXT('TN-Liste Rehasport (Intern)'!S5,"MMMM")</f>
        <v>April bis Juni</v>
      </c>
      <c r="C3" s="135"/>
      <c r="D3" s="100" t="str">
        <f>'TN-Liste Rehasport (Intern)'!E3</f>
        <v>Sonntag</v>
      </c>
      <c r="E3" s="42"/>
      <c r="F3" s="147" t="str">
        <f>IF('TN-Liste Rehasport (Intern)'!F3="","",'TN-Liste Rehasport (Intern)'!F3)</f>
        <v>aspodku hqleg naflgn</v>
      </c>
      <c r="G3" s="148"/>
      <c r="H3" s="148"/>
      <c r="I3" s="148"/>
      <c r="J3" s="149"/>
      <c r="K3" s="5"/>
    </row>
    <row r="4" spans="1:11" ht="12.95" customHeight="1" x14ac:dyDescent="0.25">
      <c r="A4" s="5"/>
      <c r="B4" s="134" t="str">
        <f>"Erster Tag des Zweimonatszeitraums: "&amp;TEXT('TN-Liste Rehasport (Intern)'!B3,"00")&amp;"."&amp;TEXT(MONTH(1&amp;'TN-Liste Rehasport (Intern)'!C3),"00")&amp;"."&amp;TEXT('TN-Liste Rehasport (Intern)'!D3,"0000")</f>
        <v>Erster Tag des Zweimonatszeitraums: 01.04.2018</v>
      </c>
      <c r="C4" s="134"/>
      <c r="D4" s="134"/>
      <c r="E4" s="43"/>
      <c r="F4" s="8"/>
      <c r="G4" s="8"/>
      <c r="H4" s="8"/>
      <c r="I4" s="8"/>
      <c r="J4" s="8"/>
      <c r="K4" s="5"/>
    </row>
    <row r="5" spans="1:11" ht="12.95" customHeight="1" thickBot="1" x14ac:dyDescent="0.3">
      <c r="A5" s="5"/>
      <c r="B5" s="43"/>
      <c r="C5" s="49"/>
      <c r="D5" s="49"/>
      <c r="E5" s="43"/>
      <c r="F5" s="8"/>
      <c r="G5" s="8"/>
      <c r="H5" s="8"/>
      <c r="I5" s="8"/>
      <c r="J5" s="8"/>
      <c r="K5" s="5"/>
    </row>
    <row r="6" spans="1:11" ht="18.75" customHeight="1" x14ac:dyDescent="0.25">
      <c r="A6" s="5"/>
      <c r="B6" s="116">
        <v>1</v>
      </c>
      <c r="C6" s="130" t="str">
        <f>IF('TN-Liste Rehasport (Intern)'!C7="","",'TN-Liste Rehasport (Intern)'!C7)</f>
        <v/>
      </c>
      <c r="D6" s="130" t="str">
        <f>IF('TN-Liste Rehasport (Intern)'!D7="","",'TN-Liste Rehasport (Intern)'!D7)</f>
        <v/>
      </c>
      <c r="E6" s="122" t="str">
        <f>'TN-Liste Rehasport (Intern)'!$C$3</f>
        <v>April</v>
      </c>
      <c r="F6" s="57">
        <f>Berechnung!$E$2</f>
        <v>43191</v>
      </c>
      <c r="G6" s="57">
        <f>F6+7</f>
        <v>43198</v>
      </c>
      <c r="H6" s="57">
        <f t="shared" ref="H6:I6" si="0">G6+7</f>
        <v>43205</v>
      </c>
      <c r="I6" s="57">
        <f t="shared" si="0"/>
        <v>43212</v>
      </c>
      <c r="J6" s="57">
        <f>IF(TEXT(I6+7,"MMMM")=TEXT(E6,"MMMM"),I6+7,"")</f>
        <v>43219</v>
      </c>
      <c r="K6" s="5"/>
    </row>
    <row r="7" spans="1:11" ht="17.100000000000001" customHeight="1" x14ac:dyDescent="0.25">
      <c r="A7" s="5"/>
      <c r="B7" s="117"/>
      <c r="C7" s="131"/>
      <c r="D7" s="131"/>
      <c r="E7" s="123"/>
      <c r="F7" s="53"/>
      <c r="G7" s="53"/>
      <c r="H7" s="53"/>
      <c r="I7" s="53"/>
      <c r="J7" s="53"/>
      <c r="K7" s="5"/>
    </row>
    <row r="8" spans="1:11" ht="17.100000000000001" customHeight="1" x14ac:dyDescent="0.25">
      <c r="A8" s="5"/>
      <c r="B8" s="117"/>
      <c r="C8" s="131"/>
      <c r="D8" s="131"/>
      <c r="E8" s="124" t="str">
        <f>TEXT('TN-Liste Rehasport (Intern)'!$N$5,"MMMM")</f>
        <v>Mai</v>
      </c>
      <c r="F8" s="52">
        <f>IF(J6="",I6+7,J6+7)</f>
        <v>43226</v>
      </c>
      <c r="G8" s="52">
        <f>F8+7</f>
        <v>43233</v>
      </c>
      <c r="H8" s="52">
        <f t="shared" ref="H8:I8" si="1">G8+7</f>
        <v>43240</v>
      </c>
      <c r="I8" s="52">
        <f t="shared" si="1"/>
        <v>43247</v>
      </c>
      <c r="J8" s="52" t="str">
        <f>IF(TEXT(I8+7,"MMMM")=TEXT(E8,"MMMM"),I8+7,"")</f>
        <v/>
      </c>
      <c r="K8" s="5"/>
    </row>
    <row r="9" spans="1:11" ht="17.100000000000001" customHeight="1" x14ac:dyDescent="0.25">
      <c r="A9" s="5"/>
      <c r="B9" s="117"/>
      <c r="C9" s="131"/>
      <c r="D9" s="131"/>
      <c r="E9" s="123"/>
      <c r="F9" s="53"/>
      <c r="G9" s="53"/>
      <c r="H9" s="53"/>
      <c r="I9" s="53"/>
      <c r="J9" s="53"/>
      <c r="K9" s="5"/>
    </row>
    <row r="10" spans="1:11" ht="17.100000000000001" customHeight="1" x14ac:dyDescent="0.25">
      <c r="A10" s="5"/>
      <c r="B10" s="117"/>
      <c r="C10" s="131"/>
      <c r="D10" s="131"/>
      <c r="E10" s="124" t="str">
        <f>TEXT('TN-Liste Rehasport (Intern)'!$S$5,"MMMM")</f>
        <v>Juni</v>
      </c>
      <c r="F10" s="52">
        <f t="shared" ref="F10" si="2">IF(J8="",I8+7,J8+7)</f>
        <v>43254</v>
      </c>
      <c r="G10" s="52">
        <f t="shared" ref="G10:I10" si="3">F10+7</f>
        <v>43261</v>
      </c>
      <c r="H10" s="52">
        <f t="shared" si="3"/>
        <v>43268</v>
      </c>
      <c r="I10" s="52">
        <f t="shared" si="3"/>
        <v>43275</v>
      </c>
      <c r="J10" s="52" t="str">
        <f t="shared" ref="J10" si="4">IF(TEXT(I10+7,"MMMM")=TEXT(E10,"MMMM"),I10+7,"")</f>
        <v/>
      </c>
      <c r="K10" s="5"/>
    </row>
    <row r="11" spans="1:11" ht="17.100000000000001" customHeight="1" thickBot="1" x14ac:dyDescent="0.3">
      <c r="A11" s="5"/>
      <c r="B11" s="118"/>
      <c r="C11" s="132"/>
      <c r="D11" s="132"/>
      <c r="E11" s="125"/>
      <c r="F11" s="58"/>
      <c r="G11" s="58"/>
      <c r="H11" s="58"/>
      <c r="I11" s="58"/>
      <c r="J11" s="58"/>
      <c r="K11" s="5"/>
    </row>
    <row r="12" spans="1:11" ht="17.100000000000001" customHeight="1" x14ac:dyDescent="0.25">
      <c r="A12" s="5"/>
      <c r="B12" s="116">
        <v>2</v>
      </c>
      <c r="C12" s="119" t="str">
        <f>IF('TN-Liste Rehasport (Intern)'!C8="","",'TN-Liste Rehasport (Intern)'!C8)</f>
        <v/>
      </c>
      <c r="D12" s="119" t="str">
        <f>IF('TN-Liste Rehasport (Intern)'!D8="","",'TN-Liste Rehasport (Intern)'!D8)</f>
        <v/>
      </c>
      <c r="E12" s="122" t="str">
        <f>'TN-Liste Rehasport (Intern)'!$C$3</f>
        <v>April</v>
      </c>
      <c r="F12" s="57">
        <f>$F$6</f>
        <v>43191</v>
      </c>
      <c r="G12" s="57">
        <f>$G$6</f>
        <v>43198</v>
      </c>
      <c r="H12" s="57">
        <f>$H$6</f>
        <v>43205</v>
      </c>
      <c r="I12" s="57">
        <f>$I$6</f>
        <v>43212</v>
      </c>
      <c r="J12" s="57">
        <f>$J$6</f>
        <v>43219</v>
      </c>
      <c r="K12" s="5"/>
    </row>
    <row r="13" spans="1:11" ht="17.100000000000001" customHeight="1" x14ac:dyDescent="0.25">
      <c r="A13" s="5"/>
      <c r="B13" s="117"/>
      <c r="C13" s="120"/>
      <c r="D13" s="120"/>
      <c r="E13" s="123"/>
      <c r="F13" s="53"/>
      <c r="G13" s="53"/>
      <c r="H13" s="53"/>
      <c r="I13" s="53"/>
      <c r="J13" s="53"/>
      <c r="K13" s="5"/>
    </row>
    <row r="14" spans="1:11" ht="17.100000000000001" customHeight="1" x14ac:dyDescent="0.25">
      <c r="A14" s="5"/>
      <c r="B14" s="117"/>
      <c r="C14" s="120"/>
      <c r="D14" s="120"/>
      <c r="E14" s="124" t="str">
        <f>TEXT('TN-Liste Rehasport (Intern)'!$N$5,"MMMM")</f>
        <v>Mai</v>
      </c>
      <c r="F14" s="52">
        <f>$F$8</f>
        <v>43226</v>
      </c>
      <c r="G14" s="52">
        <f>$G$8</f>
        <v>43233</v>
      </c>
      <c r="H14" s="52">
        <f>$H$8</f>
        <v>43240</v>
      </c>
      <c r="I14" s="52">
        <f>$I$8</f>
        <v>43247</v>
      </c>
      <c r="J14" s="52" t="str">
        <f>$J$8</f>
        <v/>
      </c>
      <c r="K14" s="5"/>
    </row>
    <row r="15" spans="1:11" ht="17.100000000000001" customHeight="1" x14ac:dyDescent="0.25">
      <c r="A15" s="5"/>
      <c r="B15" s="117"/>
      <c r="C15" s="120"/>
      <c r="D15" s="120"/>
      <c r="E15" s="123"/>
      <c r="F15" s="53"/>
      <c r="G15" s="53"/>
      <c r="H15" s="53"/>
      <c r="I15" s="53"/>
      <c r="J15" s="53"/>
      <c r="K15" s="5"/>
    </row>
    <row r="16" spans="1:11" ht="17.100000000000001" customHeight="1" x14ac:dyDescent="0.25">
      <c r="A16" s="5"/>
      <c r="B16" s="117"/>
      <c r="C16" s="120"/>
      <c r="D16" s="120"/>
      <c r="E16" s="124" t="str">
        <f>TEXT('TN-Liste Rehasport (Intern)'!$S$5,"MMMM")</f>
        <v>Juni</v>
      </c>
      <c r="F16" s="52">
        <f>$F$10</f>
        <v>43254</v>
      </c>
      <c r="G16" s="52">
        <f>$G$10</f>
        <v>43261</v>
      </c>
      <c r="H16" s="52">
        <f>$H$10</f>
        <v>43268</v>
      </c>
      <c r="I16" s="52">
        <f>$I$10</f>
        <v>43275</v>
      </c>
      <c r="J16" s="52" t="str">
        <f>$J$10</f>
        <v/>
      </c>
      <c r="K16" s="5"/>
    </row>
    <row r="17" spans="1:11" ht="17.100000000000001" customHeight="1" thickBot="1" x14ac:dyDescent="0.3">
      <c r="A17" s="5"/>
      <c r="B17" s="118"/>
      <c r="C17" s="121"/>
      <c r="D17" s="121"/>
      <c r="E17" s="125"/>
      <c r="F17" s="58"/>
      <c r="G17" s="58"/>
      <c r="H17" s="58"/>
      <c r="I17" s="58"/>
      <c r="J17" s="58"/>
      <c r="K17" s="5"/>
    </row>
    <row r="18" spans="1:11" ht="17.100000000000001" customHeight="1" x14ac:dyDescent="0.25">
      <c r="A18" s="5"/>
      <c r="B18" s="116">
        <v>3</v>
      </c>
      <c r="C18" s="126" t="str">
        <f>IF('TN-Liste Rehasport (Intern)'!C9="","",'TN-Liste Rehasport (Intern)'!C9)</f>
        <v/>
      </c>
      <c r="D18" s="126" t="str">
        <f>IF('TN-Liste Rehasport (Intern)'!D9="","",'TN-Liste Rehasport (Intern)'!D9)</f>
        <v/>
      </c>
      <c r="E18" s="122" t="str">
        <f>'TN-Liste Rehasport (Intern)'!$C$3</f>
        <v>April</v>
      </c>
      <c r="F18" s="57">
        <f>$F$6</f>
        <v>43191</v>
      </c>
      <c r="G18" s="57">
        <f>$G$6</f>
        <v>43198</v>
      </c>
      <c r="H18" s="57">
        <f>$H$6</f>
        <v>43205</v>
      </c>
      <c r="I18" s="57">
        <f>$I$6</f>
        <v>43212</v>
      </c>
      <c r="J18" s="57">
        <f>$J$6</f>
        <v>43219</v>
      </c>
      <c r="K18" s="5"/>
    </row>
    <row r="19" spans="1:11" ht="17.100000000000001" customHeight="1" x14ac:dyDescent="0.25">
      <c r="A19" s="5"/>
      <c r="B19" s="117"/>
      <c r="C19" s="127"/>
      <c r="D19" s="127"/>
      <c r="E19" s="123"/>
      <c r="F19" s="53"/>
      <c r="G19" s="53"/>
      <c r="H19" s="53"/>
      <c r="I19" s="53"/>
      <c r="J19" s="53"/>
      <c r="K19" s="5"/>
    </row>
    <row r="20" spans="1:11" ht="17.100000000000001" customHeight="1" x14ac:dyDescent="0.25">
      <c r="A20" s="5"/>
      <c r="B20" s="117"/>
      <c r="C20" s="127"/>
      <c r="D20" s="127"/>
      <c r="E20" s="124" t="str">
        <f>TEXT('TN-Liste Rehasport (Intern)'!$N$5,"MMMM")</f>
        <v>Mai</v>
      </c>
      <c r="F20" s="52">
        <f>$F$8</f>
        <v>43226</v>
      </c>
      <c r="G20" s="52">
        <f>$G$8</f>
        <v>43233</v>
      </c>
      <c r="H20" s="52">
        <f>$H$8</f>
        <v>43240</v>
      </c>
      <c r="I20" s="52">
        <f>$I$8</f>
        <v>43247</v>
      </c>
      <c r="J20" s="52" t="str">
        <f>$J$8</f>
        <v/>
      </c>
      <c r="K20" s="5"/>
    </row>
    <row r="21" spans="1:11" ht="17.100000000000001" customHeight="1" x14ac:dyDescent="0.25">
      <c r="A21" s="5"/>
      <c r="B21" s="117"/>
      <c r="C21" s="127"/>
      <c r="D21" s="127"/>
      <c r="E21" s="123"/>
      <c r="F21" s="53"/>
      <c r="G21" s="53"/>
      <c r="H21" s="53"/>
      <c r="I21" s="53"/>
      <c r="J21" s="53"/>
      <c r="K21" s="5"/>
    </row>
    <row r="22" spans="1:11" ht="17.100000000000001" customHeight="1" x14ac:dyDescent="0.25">
      <c r="A22" s="5"/>
      <c r="B22" s="117"/>
      <c r="C22" s="127"/>
      <c r="D22" s="127"/>
      <c r="E22" s="124" t="str">
        <f>TEXT('TN-Liste Rehasport (Intern)'!$S$5,"MMMM")</f>
        <v>Juni</v>
      </c>
      <c r="F22" s="52">
        <f>$F$10</f>
        <v>43254</v>
      </c>
      <c r="G22" s="52">
        <f>$G$10</f>
        <v>43261</v>
      </c>
      <c r="H22" s="52">
        <f>$H$10</f>
        <v>43268</v>
      </c>
      <c r="I22" s="52">
        <f>$I$10</f>
        <v>43275</v>
      </c>
      <c r="J22" s="52" t="str">
        <f>$J$10</f>
        <v/>
      </c>
      <c r="K22" s="5"/>
    </row>
    <row r="23" spans="1:11" ht="17.100000000000001" customHeight="1" thickBot="1" x14ac:dyDescent="0.3">
      <c r="A23" s="5"/>
      <c r="B23" s="118"/>
      <c r="C23" s="128"/>
      <c r="D23" s="128"/>
      <c r="E23" s="125"/>
      <c r="F23" s="58"/>
      <c r="G23" s="58"/>
      <c r="H23" s="58"/>
      <c r="I23" s="58"/>
      <c r="J23" s="58"/>
      <c r="K23" s="5"/>
    </row>
    <row r="24" spans="1:11" ht="17.100000000000001" customHeight="1" x14ac:dyDescent="0.25">
      <c r="A24" s="5"/>
      <c r="B24" s="116">
        <v>4</v>
      </c>
      <c r="C24" s="119" t="str">
        <f>IF('TN-Liste Rehasport (Intern)'!C10="","",'TN-Liste Rehasport (Intern)'!C10)</f>
        <v/>
      </c>
      <c r="D24" s="119" t="str">
        <f>IF('TN-Liste Rehasport (Intern)'!D10="","",'TN-Liste Rehasport (Intern)'!D10)</f>
        <v/>
      </c>
      <c r="E24" s="122" t="str">
        <f>'TN-Liste Rehasport (Intern)'!$C$3</f>
        <v>April</v>
      </c>
      <c r="F24" s="57">
        <f>$F$6</f>
        <v>43191</v>
      </c>
      <c r="G24" s="57">
        <f>$G$6</f>
        <v>43198</v>
      </c>
      <c r="H24" s="57">
        <f>$H$6</f>
        <v>43205</v>
      </c>
      <c r="I24" s="57">
        <f>$I$6</f>
        <v>43212</v>
      </c>
      <c r="J24" s="57">
        <f>$J$6</f>
        <v>43219</v>
      </c>
      <c r="K24" s="5"/>
    </row>
    <row r="25" spans="1:11" ht="17.100000000000001" customHeight="1" x14ac:dyDescent="0.25">
      <c r="A25" s="5"/>
      <c r="B25" s="117"/>
      <c r="C25" s="120"/>
      <c r="D25" s="120"/>
      <c r="E25" s="123"/>
      <c r="F25" s="53"/>
      <c r="G25" s="53"/>
      <c r="H25" s="53"/>
      <c r="I25" s="53"/>
      <c r="J25" s="53"/>
      <c r="K25" s="5"/>
    </row>
    <row r="26" spans="1:11" ht="17.100000000000001" customHeight="1" x14ac:dyDescent="0.25">
      <c r="A26" s="5"/>
      <c r="B26" s="117"/>
      <c r="C26" s="120"/>
      <c r="D26" s="120"/>
      <c r="E26" s="124" t="str">
        <f>TEXT('TN-Liste Rehasport (Intern)'!$N$5,"MMMM")</f>
        <v>Mai</v>
      </c>
      <c r="F26" s="52">
        <f>$F$8</f>
        <v>43226</v>
      </c>
      <c r="G26" s="52">
        <f>$G$8</f>
        <v>43233</v>
      </c>
      <c r="H26" s="52">
        <f>$H$8</f>
        <v>43240</v>
      </c>
      <c r="I26" s="52">
        <f>$I$8</f>
        <v>43247</v>
      </c>
      <c r="J26" s="52" t="str">
        <f>$J$8</f>
        <v/>
      </c>
      <c r="K26" s="5"/>
    </row>
    <row r="27" spans="1:11" ht="17.100000000000001" customHeight="1" x14ac:dyDescent="0.25">
      <c r="A27" s="5"/>
      <c r="B27" s="117"/>
      <c r="C27" s="120"/>
      <c r="D27" s="120"/>
      <c r="E27" s="123"/>
      <c r="F27" s="53"/>
      <c r="G27" s="53"/>
      <c r="H27" s="53"/>
      <c r="I27" s="53"/>
      <c r="J27" s="53"/>
      <c r="K27" s="5"/>
    </row>
    <row r="28" spans="1:11" ht="17.100000000000001" customHeight="1" x14ac:dyDescent="0.25">
      <c r="A28" s="5"/>
      <c r="B28" s="117"/>
      <c r="C28" s="120"/>
      <c r="D28" s="120"/>
      <c r="E28" s="124" t="str">
        <f>TEXT('TN-Liste Rehasport (Intern)'!$S$5,"MMMM")</f>
        <v>Juni</v>
      </c>
      <c r="F28" s="52">
        <f>$F$10</f>
        <v>43254</v>
      </c>
      <c r="G28" s="52">
        <f>$G$10</f>
        <v>43261</v>
      </c>
      <c r="H28" s="52">
        <f>$H$10</f>
        <v>43268</v>
      </c>
      <c r="I28" s="52">
        <f>$I$10</f>
        <v>43275</v>
      </c>
      <c r="J28" s="52" t="str">
        <f>$J$10</f>
        <v/>
      </c>
      <c r="K28" s="5"/>
    </row>
    <row r="29" spans="1:11" ht="17.100000000000001" customHeight="1" thickBot="1" x14ac:dyDescent="0.3">
      <c r="A29" s="5"/>
      <c r="B29" s="118"/>
      <c r="C29" s="121"/>
      <c r="D29" s="121"/>
      <c r="E29" s="125"/>
      <c r="F29" s="58"/>
      <c r="G29" s="58"/>
      <c r="H29" s="58"/>
      <c r="I29" s="58"/>
      <c r="J29" s="58"/>
      <c r="K29" s="5"/>
    </row>
    <row r="30" spans="1:11" x14ac:dyDescent="0.25">
      <c r="A30" s="5"/>
      <c r="B30" s="116">
        <v>5</v>
      </c>
      <c r="C30" s="126" t="str">
        <f>IF('TN-Liste Rehasport (Intern)'!C11="","",'TN-Liste Rehasport (Intern)'!C11)</f>
        <v/>
      </c>
      <c r="D30" s="126" t="str">
        <f>IF('TN-Liste Rehasport (Intern)'!D11="","",'TN-Liste Rehasport (Intern)'!D11)</f>
        <v/>
      </c>
      <c r="E30" s="122" t="str">
        <f>'TN-Liste Rehasport (Intern)'!$C$3</f>
        <v>April</v>
      </c>
      <c r="F30" s="57">
        <f>$F$6</f>
        <v>43191</v>
      </c>
      <c r="G30" s="57">
        <f>$G$6</f>
        <v>43198</v>
      </c>
      <c r="H30" s="57">
        <f>$H$6</f>
        <v>43205</v>
      </c>
      <c r="I30" s="57">
        <f>$I$6</f>
        <v>43212</v>
      </c>
      <c r="J30" s="57">
        <f>$J$6</f>
        <v>43219</v>
      </c>
      <c r="K30" s="5"/>
    </row>
    <row r="31" spans="1:11" x14ac:dyDescent="0.25">
      <c r="A31" s="5"/>
      <c r="B31" s="117"/>
      <c r="C31" s="127"/>
      <c r="D31" s="127"/>
      <c r="E31" s="123"/>
      <c r="F31" s="53"/>
      <c r="G31" s="53"/>
      <c r="H31" s="53"/>
      <c r="I31" s="53"/>
      <c r="J31" s="53"/>
      <c r="K31" s="5"/>
    </row>
    <row r="32" spans="1:11" x14ac:dyDescent="0.25">
      <c r="A32" s="5"/>
      <c r="B32" s="117"/>
      <c r="C32" s="127"/>
      <c r="D32" s="127"/>
      <c r="E32" s="124" t="str">
        <f>TEXT('TN-Liste Rehasport (Intern)'!$N$5,"MMMM")</f>
        <v>Mai</v>
      </c>
      <c r="F32" s="52">
        <f>$F$8</f>
        <v>43226</v>
      </c>
      <c r="G32" s="52">
        <f>$G$8</f>
        <v>43233</v>
      </c>
      <c r="H32" s="52">
        <f>$H$8</f>
        <v>43240</v>
      </c>
      <c r="I32" s="52">
        <f>$I$8</f>
        <v>43247</v>
      </c>
      <c r="J32" s="52" t="str">
        <f>$J$8</f>
        <v/>
      </c>
      <c r="K32" s="5"/>
    </row>
    <row r="33" spans="1:11" x14ac:dyDescent="0.25">
      <c r="A33" s="5"/>
      <c r="B33" s="117"/>
      <c r="C33" s="127"/>
      <c r="D33" s="127"/>
      <c r="E33" s="123"/>
      <c r="F33" s="53"/>
      <c r="G33" s="53"/>
      <c r="H33" s="53"/>
      <c r="I33" s="53"/>
      <c r="J33" s="53"/>
      <c r="K33" s="5"/>
    </row>
    <row r="34" spans="1:11" x14ac:dyDescent="0.25">
      <c r="A34" s="5"/>
      <c r="B34" s="117"/>
      <c r="C34" s="127"/>
      <c r="D34" s="127"/>
      <c r="E34" s="124" t="str">
        <f>TEXT('TN-Liste Rehasport (Intern)'!$S$5,"MMMM")</f>
        <v>Juni</v>
      </c>
      <c r="F34" s="52">
        <f>$F$10</f>
        <v>43254</v>
      </c>
      <c r="G34" s="52">
        <f>$G$10</f>
        <v>43261</v>
      </c>
      <c r="H34" s="52">
        <f>$H$10</f>
        <v>43268</v>
      </c>
      <c r="I34" s="52">
        <f>$I$10</f>
        <v>43275</v>
      </c>
      <c r="J34" s="52" t="str">
        <f>$J$10</f>
        <v/>
      </c>
      <c r="K34" s="5"/>
    </row>
    <row r="35" spans="1:11" ht="15.75" thickBot="1" x14ac:dyDescent="0.3">
      <c r="A35" s="5"/>
      <c r="B35" s="118"/>
      <c r="C35" s="128"/>
      <c r="D35" s="128"/>
      <c r="E35" s="125"/>
      <c r="F35" s="58"/>
      <c r="G35" s="58"/>
      <c r="H35" s="58"/>
      <c r="I35" s="58"/>
      <c r="J35" s="58"/>
      <c r="K35" s="5"/>
    </row>
    <row r="36" spans="1:11" x14ac:dyDescent="0.25">
      <c r="A36" s="5"/>
      <c r="B36" s="116">
        <v>6</v>
      </c>
      <c r="C36" s="119" t="str">
        <f>IF('TN-Liste Rehasport (Intern)'!C12="","",'TN-Liste Rehasport (Intern)'!C12)</f>
        <v/>
      </c>
      <c r="D36" s="119" t="str">
        <f>IF('TN-Liste Rehasport (Intern)'!D12="","",'TN-Liste Rehasport (Intern)'!D12)</f>
        <v/>
      </c>
      <c r="E36" s="122" t="str">
        <f>'TN-Liste Rehasport (Intern)'!$C$3</f>
        <v>April</v>
      </c>
      <c r="F36" s="57">
        <f>$F$6</f>
        <v>43191</v>
      </c>
      <c r="G36" s="57">
        <f>$G$6</f>
        <v>43198</v>
      </c>
      <c r="H36" s="57">
        <f>$H$6</f>
        <v>43205</v>
      </c>
      <c r="I36" s="57">
        <f>$I$6</f>
        <v>43212</v>
      </c>
      <c r="J36" s="57">
        <f>$J$6</f>
        <v>43219</v>
      </c>
      <c r="K36" s="5"/>
    </row>
    <row r="37" spans="1:11" x14ac:dyDescent="0.25">
      <c r="A37" s="5"/>
      <c r="B37" s="117"/>
      <c r="C37" s="120"/>
      <c r="D37" s="120"/>
      <c r="E37" s="123"/>
      <c r="F37" s="53"/>
      <c r="G37" s="53"/>
      <c r="H37" s="53"/>
      <c r="I37" s="53"/>
      <c r="J37" s="53"/>
      <c r="K37" s="5"/>
    </row>
    <row r="38" spans="1:11" x14ac:dyDescent="0.25">
      <c r="A38" s="5"/>
      <c r="B38" s="117"/>
      <c r="C38" s="120"/>
      <c r="D38" s="120"/>
      <c r="E38" s="124" t="str">
        <f>TEXT('TN-Liste Rehasport (Intern)'!$N$5,"MMMM")</f>
        <v>Mai</v>
      </c>
      <c r="F38" s="52">
        <f>$F$8</f>
        <v>43226</v>
      </c>
      <c r="G38" s="52">
        <f>$G$8</f>
        <v>43233</v>
      </c>
      <c r="H38" s="52">
        <f>$H$8</f>
        <v>43240</v>
      </c>
      <c r="I38" s="52">
        <f>$I$8</f>
        <v>43247</v>
      </c>
      <c r="J38" s="52" t="str">
        <f>$J$8</f>
        <v/>
      </c>
      <c r="K38" s="5"/>
    </row>
    <row r="39" spans="1:11" x14ac:dyDescent="0.25">
      <c r="A39" s="5"/>
      <c r="B39" s="117"/>
      <c r="C39" s="120"/>
      <c r="D39" s="120"/>
      <c r="E39" s="123"/>
      <c r="F39" s="53"/>
      <c r="G39" s="53"/>
      <c r="H39" s="53"/>
      <c r="I39" s="53"/>
      <c r="J39" s="53"/>
      <c r="K39" s="5"/>
    </row>
    <row r="40" spans="1:11" x14ac:dyDescent="0.25">
      <c r="A40" s="5"/>
      <c r="B40" s="117"/>
      <c r="C40" s="120"/>
      <c r="D40" s="120"/>
      <c r="E40" s="124" t="str">
        <f>TEXT('TN-Liste Rehasport (Intern)'!$S$5,"MMMM")</f>
        <v>Juni</v>
      </c>
      <c r="F40" s="52">
        <f>$F$10</f>
        <v>43254</v>
      </c>
      <c r="G40" s="52">
        <f>$G$10</f>
        <v>43261</v>
      </c>
      <c r="H40" s="52">
        <f>$H$10</f>
        <v>43268</v>
      </c>
      <c r="I40" s="52">
        <f>$I$10</f>
        <v>43275</v>
      </c>
      <c r="J40" s="52" t="str">
        <f>$J$10</f>
        <v/>
      </c>
      <c r="K40" s="5"/>
    </row>
    <row r="41" spans="1:11" ht="15.75" thickBot="1" x14ac:dyDescent="0.3">
      <c r="A41" s="5"/>
      <c r="B41" s="118"/>
      <c r="C41" s="121"/>
      <c r="D41" s="121"/>
      <c r="E41" s="125"/>
      <c r="F41" s="58"/>
      <c r="G41" s="58"/>
      <c r="H41" s="58"/>
      <c r="I41" s="58"/>
      <c r="J41" s="58"/>
      <c r="K41" s="5"/>
    </row>
    <row r="42" spans="1:11" x14ac:dyDescent="0.25">
      <c r="A42" s="5"/>
      <c r="B42" s="116">
        <v>7</v>
      </c>
      <c r="C42" s="126" t="str">
        <f>IF('TN-Liste Rehasport (Intern)'!C13="","",'TN-Liste Rehasport (Intern)'!C13)</f>
        <v/>
      </c>
      <c r="D42" s="126" t="str">
        <f>IF('TN-Liste Rehasport (Intern)'!D13="","",'TN-Liste Rehasport (Intern)'!D13)</f>
        <v/>
      </c>
      <c r="E42" s="122" t="str">
        <f>'TN-Liste Rehasport (Intern)'!$C$3</f>
        <v>April</v>
      </c>
      <c r="F42" s="57">
        <f>$F$6</f>
        <v>43191</v>
      </c>
      <c r="G42" s="57">
        <f>$G$6</f>
        <v>43198</v>
      </c>
      <c r="H42" s="57">
        <f>$H$6</f>
        <v>43205</v>
      </c>
      <c r="I42" s="57">
        <f>$I$6</f>
        <v>43212</v>
      </c>
      <c r="J42" s="57">
        <f>$J$6</f>
        <v>43219</v>
      </c>
      <c r="K42" s="5"/>
    </row>
    <row r="43" spans="1:11" x14ac:dyDescent="0.25">
      <c r="A43" s="5"/>
      <c r="B43" s="117"/>
      <c r="C43" s="127"/>
      <c r="D43" s="127"/>
      <c r="E43" s="123"/>
      <c r="F43" s="53"/>
      <c r="G43" s="53"/>
      <c r="H43" s="53"/>
      <c r="I43" s="53"/>
      <c r="J43" s="53"/>
      <c r="K43" s="5"/>
    </row>
    <row r="44" spans="1:11" x14ac:dyDescent="0.25">
      <c r="A44" s="5"/>
      <c r="B44" s="117"/>
      <c r="C44" s="127"/>
      <c r="D44" s="127"/>
      <c r="E44" s="124" t="str">
        <f>TEXT('TN-Liste Rehasport (Intern)'!$N$5,"MMMM")</f>
        <v>Mai</v>
      </c>
      <c r="F44" s="52">
        <f>$F$8</f>
        <v>43226</v>
      </c>
      <c r="G44" s="52">
        <f>$G$8</f>
        <v>43233</v>
      </c>
      <c r="H44" s="52">
        <f>$H$8</f>
        <v>43240</v>
      </c>
      <c r="I44" s="52">
        <f>$I$8</f>
        <v>43247</v>
      </c>
      <c r="J44" s="52" t="str">
        <f>$J$8</f>
        <v/>
      </c>
      <c r="K44" s="5"/>
    </row>
    <row r="45" spans="1:11" x14ac:dyDescent="0.25">
      <c r="A45" s="5"/>
      <c r="B45" s="117"/>
      <c r="C45" s="127"/>
      <c r="D45" s="127"/>
      <c r="E45" s="123"/>
      <c r="F45" s="53"/>
      <c r="G45" s="53"/>
      <c r="H45" s="53"/>
      <c r="I45" s="53"/>
      <c r="J45" s="53"/>
      <c r="K45" s="5"/>
    </row>
    <row r="46" spans="1:11" x14ac:dyDescent="0.25">
      <c r="A46" s="5"/>
      <c r="B46" s="117"/>
      <c r="C46" s="127"/>
      <c r="D46" s="127"/>
      <c r="E46" s="124" t="str">
        <f>TEXT('TN-Liste Rehasport (Intern)'!$S$5,"MMMM")</f>
        <v>Juni</v>
      </c>
      <c r="F46" s="52">
        <f>$F$10</f>
        <v>43254</v>
      </c>
      <c r="G46" s="52">
        <f>$G$10</f>
        <v>43261</v>
      </c>
      <c r="H46" s="52">
        <f>$H$10</f>
        <v>43268</v>
      </c>
      <c r="I46" s="52">
        <f>$I$10</f>
        <v>43275</v>
      </c>
      <c r="J46" s="52" t="str">
        <f>$J$10</f>
        <v/>
      </c>
      <c r="K46" s="5"/>
    </row>
    <row r="47" spans="1:11" ht="15.75" thickBot="1" x14ac:dyDescent="0.3">
      <c r="A47" s="5"/>
      <c r="B47" s="118"/>
      <c r="C47" s="128"/>
      <c r="D47" s="128"/>
      <c r="E47" s="125"/>
      <c r="F47" s="58"/>
      <c r="G47" s="58"/>
      <c r="H47" s="58"/>
      <c r="I47" s="58"/>
      <c r="J47" s="58"/>
      <c r="K47" s="5"/>
    </row>
    <row r="48" spans="1:11" x14ac:dyDescent="0.25">
      <c r="A48" s="5"/>
      <c r="B48" s="59"/>
      <c r="C48" s="60"/>
      <c r="D48" s="60"/>
      <c r="E48" s="61"/>
      <c r="F48" s="62"/>
      <c r="G48" s="62"/>
      <c r="H48" s="62"/>
      <c r="I48" s="62"/>
      <c r="J48" s="62"/>
      <c r="K48" s="5"/>
    </row>
    <row r="49" spans="1:11" ht="15.75" thickBot="1" x14ac:dyDescent="0.3">
      <c r="A49" s="5"/>
      <c r="B49" s="63"/>
      <c r="C49" s="64"/>
      <c r="D49" s="64"/>
      <c r="E49" s="65"/>
      <c r="F49" s="66"/>
      <c r="G49" s="66"/>
      <c r="H49" s="66"/>
      <c r="I49" s="66"/>
      <c r="J49" s="66"/>
      <c r="K49" s="5"/>
    </row>
    <row r="50" spans="1:11" x14ac:dyDescent="0.25">
      <c r="A50" s="5"/>
      <c r="B50" s="116">
        <v>8</v>
      </c>
      <c r="C50" s="126" t="str">
        <f>IF('TN-Liste Rehasport (Intern)'!C14="","",'TN-Liste Rehasport (Intern)'!C14)</f>
        <v/>
      </c>
      <c r="D50" s="126" t="str">
        <f>IF('TN-Liste Rehasport (Intern)'!D14="","",'TN-Liste Rehasport (Intern)'!D14)</f>
        <v/>
      </c>
      <c r="E50" s="122" t="str">
        <f>'TN-Liste Rehasport (Intern)'!$C$3</f>
        <v>April</v>
      </c>
      <c r="F50" s="57">
        <f>$F$6</f>
        <v>43191</v>
      </c>
      <c r="G50" s="57">
        <f>$G$6</f>
        <v>43198</v>
      </c>
      <c r="H50" s="57">
        <f>$H$6</f>
        <v>43205</v>
      </c>
      <c r="I50" s="57">
        <f>$I$6</f>
        <v>43212</v>
      </c>
      <c r="J50" s="57">
        <f>$J$6</f>
        <v>43219</v>
      </c>
      <c r="K50" s="5"/>
    </row>
    <row r="51" spans="1:11" x14ac:dyDescent="0.25">
      <c r="A51" s="5"/>
      <c r="B51" s="117"/>
      <c r="C51" s="127"/>
      <c r="D51" s="127"/>
      <c r="E51" s="123"/>
      <c r="F51" s="53"/>
      <c r="G51" s="53"/>
      <c r="H51" s="53"/>
      <c r="I51" s="53"/>
      <c r="J51" s="53"/>
      <c r="K51" s="5"/>
    </row>
    <row r="52" spans="1:11" x14ac:dyDescent="0.25">
      <c r="A52" s="5"/>
      <c r="B52" s="117"/>
      <c r="C52" s="127"/>
      <c r="D52" s="127"/>
      <c r="E52" s="124" t="str">
        <f>TEXT('TN-Liste Rehasport (Intern)'!$N$5,"MMMM")</f>
        <v>Mai</v>
      </c>
      <c r="F52" s="52">
        <f>$F$8</f>
        <v>43226</v>
      </c>
      <c r="G52" s="52">
        <f>$G$8</f>
        <v>43233</v>
      </c>
      <c r="H52" s="52">
        <f>$H$8</f>
        <v>43240</v>
      </c>
      <c r="I52" s="52">
        <f>$I$8</f>
        <v>43247</v>
      </c>
      <c r="J52" s="52" t="str">
        <f>$J$8</f>
        <v/>
      </c>
      <c r="K52" s="5"/>
    </row>
    <row r="53" spans="1:11" x14ac:dyDescent="0.25">
      <c r="A53" s="5"/>
      <c r="B53" s="117"/>
      <c r="C53" s="127"/>
      <c r="D53" s="127"/>
      <c r="E53" s="123"/>
      <c r="F53" s="53"/>
      <c r="G53" s="53"/>
      <c r="H53" s="53"/>
      <c r="I53" s="53"/>
      <c r="J53" s="53"/>
      <c r="K53" s="5"/>
    </row>
    <row r="54" spans="1:11" x14ac:dyDescent="0.25">
      <c r="A54" s="5"/>
      <c r="B54" s="117"/>
      <c r="C54" s="127"/>
      <c r="D54" s="127"/>
      <c r="E54" s="124" t="str">
        <f>TEXT('TN-Liste Rehasport (Intern)'!$S$5,"MMMM")</f>
        <v>Juni</v>
      </c>
      <c r="F54" s="52">
        <f>$F$10</f>
        <v>43254</v>
      </c>
      <c r="G54" s="52">
        <f>$G$10</f>
        <v>43261</v>
      </c>
      <c r="H54" s="52">
        <f>$H$10</f>
        <v>43268</v>
      </c>
      <c r="I54" s="52">
        <f>$I$10</f>
        <v>43275</v>
      </c>
      <c r="J54" s="52" t="str">
        <f>$J$10</f>
        <v/>
      </c>
      <c r="K54" s="5"/>
    </row>
    <row r="55" spans="1:11" ht="15.75" thickBot="1" x14ac:dyDescent="0.3">
      <c r="A55" s="5"/>
      <c r="B55" s="118"/>
      <c r="C55" s="128"/>
      <c r="D55" s="128"/>
      <c r="E55" s="125"/>
      <c r="F55" s="58"/>
      <c r="G55" s="58"/>
      <c r="H55" s="58"/>
      <c r="I55" s="58"/>
      <c r="J55" s="58"/>
      <c r="K55" s="5"/>
    </row>
    <row r="56" spans="1:11" x14ac:dyDescent="0.25">
      <c r="A56" s="5"/>
      <c r="B56" s="117">
        <v>9</v>
      </c>
      <c r="C56" s="120" t="str">
        <f>IF('TN-Liste Rehasport (Intern)'!C15="","",'TN-Liste Rehasport (Intern)'!C15)</f>
        <v/>
      </c>
      <c r="D56" s="120" t="str">
        <f>IF('TN-Liste Rehasport (Intern)'!D15="","",'TN-Liste Rehasport (Intern)'!D15)</f>
        <v/>
      </c>
      <c r="E56" s="129" t="str">
        <f>'TN-Liste Rehasport (Intern)'!$C$3</f>
        <v>April</v>
      </c>
      <c r="F56" s="54">
        <f>$F$6</f>
        <v>43191</v>
      </c>
      <c r="G56" s="54">
        <f>$G$6</f>
        <v>43198</v>
      </c>
      <c r="H56" s="54">
        <f>$H$6</f>
        <v>43205</v>
      </c>
      <c r="I56" s="54">
        <f>$I$6</f>
        <v>43212</v>
      </c>
      <c r="J56" s="54">
        <f>$J$6</f>
        <v>43219</v>
      </c>
      <c r="K56" s="5"/>
    </row>
    <row r="57" spans="1:11" x14ac:dyDescent="0.25">
      <c r="A57" s="5"/>
      <c r="B57" s="117"/>
      <c r="C57" s="120"/>
      <c r="D57" s="120"/>
      <c r="E57" s="123"/>
      <c r="F57" s="53"/>
      <c r="G57" s="53"/>
      <c r="H57" s="53"/>
      <c r="I57" s="53"/>
      <c r="J57" s="53"/>
      <c r="K57" s="5"/>
    </row>
    <row r="58" spans="1:11" x14ac:dyDescent="0.25">
      <c r="A58" s="5"/>
      <c r="B58" s="117"/>
      <c r="C58" s="120"/>
      <c r="D58" s="120"/>
      <c r="E58" s="124" t="str">
        <f>TEXT('TN-Liste Rehasport (Intern)'!$N$5,"MMMM")</f>
        <v>Mai</v>
      </c>
      <c r="F58" s="52">
        <f>$F$8</f>
        <v>43226</v>
      </c>
      <c r="G58" s="52">
        <f>$G$8</f>
        <v>43233</v>
      </c>
      <c r="H58" s="52">
        <f>$H$8</f>
        <v>43240</v>
      </c>
      <c r="I58" s="52">
        <f>$I$8</f>
        <v>43247</v>
      </c>
      <c r="J58" s="52" t="str">
        <f>$J$8</f>
        <v/>
      </c>
      <c r="K58" s="5"/>
    </row>
    <row r="59" spans="1:11" x14ac:dyDescent="0.25">
      <c r="A59" s="5"/>
      <c r="B59" s="117"/>
      <c r="C59" s="120"/>
      <c r="D59" s="120"/>
      <c r="E59" s="123"/>
      <c r="F59" s="53"/>
      <c r="G59" s="53"/>
      <c r="H59" s="53"/>
      <c r="I59" s="53"/>
      <c r="J59" s="53"/>
      <c r="K59" s="5"/>
    </row>
    <row r="60" spans="1:11" x14ac:dyDescent="0.25">
      <c r="A60" s="5"/>
      <c r="B60" s="117"/>
      <c r="C60" s="120"/>
      <c r="D60" s="120"/>
      <c r="E60" s="124" t="str">
        <f>TEXT('TN-Liste Rehasport (Intern)'!$S$5,"MMMM")</f>
        <v>Juni</v>
      </c>
      <c r="F60" s="52">
        <f>$F$10</f>
        <v>43254</v>
      </c>
      <c r="G60" s="52">
        <f>$G$10</f>
        <v>43261</v>
      </c>
      <c r="H60" s="52">
        <f>$H$10</f>
        <v>43268</v>
      </c>
      <c r="I60" s="52">
        <f>$I$10</f>
        <v>43275</v>
      </c>
      <c r="J60" s="52" t="str">
        <f>$J$10</f>
        <v/>
      </c>
      <c r="K60" s="5"/>
    </row>
    <row r="61" spans="1:11" ht="15.75" thickBot="1" x14ac:dyDescent="0.3">
      <c r="A61" s="5"/>
      <c r="B61" s="117"/>
      <c r="C61" s="120"/>
      <c r="D61" s="120"/>
      <c r="E61" s="129"/>
      <c r="F61" s="56"/>
      <c r="G61" s="56"/>
      <c r="H61" s="56"/>
      <c r="I61" s="56"/>
      <c r="J61" s="56"/>
      <c r="K61" s="5"/>
    </row>
    <row r="62" spans="1:11" x14ac:dyDescent="0.25">
      <c r="A62" s="5"/>
      <c r="B62" s="116">
        <v>10</v>
      </c>
      <c r="C62" s="126" t="str">
        <f>IF('TN-Liste Rehasport (Intern)'!C16="","",'TN-Liste Rehasport (Intern)'!C16)</f>
        <v/>
      </c>
      <c r="D62" s="126" t="str">
        <f>IF('TN-Liste Rehasport (Intern)'!D16="","",'TN-Liste Rehasport (Intern)'!D16)</f>
        <v/>
      </c>
      <c r="E62" s="122" t="str">
        <f>'TN-Liste Rehasport (Intern)'!$C$3</f>
        <v>April</v>
      </c>
      <c r="F62" s="57">
        <f>$F$6</f>
        <v>43191</v>
      </c>
      <c r="G62" s="57">
        <f>$G$6</f>
        <v>43198</v>
      </c>
      <c r="H62" s="57">
        <f>$H$6</f>
        <v>43205</v>
      </c>
      <c r="I62" s="57">
        <f>$I$6</f>
        <v>43212</v>
      </c>
      <c r="J62" s="57">
        <f>$J$6</f>
        <v>43219</v>
      </c>
      <c r="K62" s="5"/>
    </row>
    <row r="63" spans="1:11" x14ac:dyDescent="0.25">
      <c r="A63" s="5"/>
      <c r="B63" s="117"/>
      <c r="C63" s="127"/>
      <c r="D63" s="127"/>
      <c r="E63" s="123"/>
      <c r="F63" s="53"/>
      <c r="G63" s="53"/>
      <c r="H63" s="53"/>
      <c r="I63" s="53"/>
      <c r="J63" s="53"/>
      <c r="K63" s="5"/>
    </row>
    <row r="64" spans="1:11" x14ac:dyDescent="0.25">
      <c r="A64" s="5"/>
      <c r="B64" s="117"/>
      <c r="C64" s="127"/>
      <c r="D64" s="127"/>
      <c r="E64" s="124" t="str">
        <f>TEXT('TN-Liste Rehasport (Intern)'!$N$5,"MMMM")</f>
        <v>Mai</v>
      </c>
      <c r="F64" s="52">
        <f>$F$8</f>
        <v>43226</v>
      </c>
      <c r="G64" s="52">
        <f>$G$8</f>
        <v>43233</v>
      </c>
      <c r="H64" s="52">
        <f>$H$8</f>
        <v>43240</v>
      </c>
      <c r="I64" s="52">
        <f>$I$8</f>
        <v>43247</v>
      </c>
      <c r="J64" s="52" t="str">
        <f>$J$8</f>
        <v/>
      </c>
      <c r="K64" s="5"/>
    </row>
    <row r="65" spans="1:11" x14ac:dyDescent="0.25">
      <c r="A65" s="5"/>
      <c r="B65" s="117"/>
      <c r="C65" s="127"/>
      <c r="D65" s="127"/>
      <c r="E65" s="123"/>
      <c r="F65" s="53"/>
      <c r="G65" s="53"/>
      <c r="H65" s="53"/>
      <c r="I65" s="53"/>
      <c r="J65" s="53"/>
      <c r="K65" s="5"/>
    </row>
    <row r="66" spans="1:11" x14ac:dyDescent="0.25">
      <c r="A66" s="5"/>
      <c r="B66" s="117"/>
      <c r="C66" s="127"/>
      <c r="D66" s="127"/>
      <c r="E66" s="124" t="str">
        <f>TEXT('TN-Liste Rehasport (Intern)'!$S$5,"MMMM")</f>
        <v>Juni</v>
      </c>
      <c r="F66" s="52">
        <f>$F$10</f>
        <v>43254</v>
      </c>
      <c r="G66" s="52">
        <f>$G$10</f>
        <v>43261</v>
      </c>
      <c r="H66" s="52">
        <f>$H$10</f>
        <v>43268</v>
      </c>
      <c r="I66" s="52">
        <f>$I$10</f>
        <v>43275</v>
      </c>
      <c r="J66" s="52" t="str">
        <f>$J$10</f>
        <v/>
      </c>
      <c r="K66" s="5"/>
    </row>
    <row r="67" spans="1:11" ht="15.75" thickBot="1" x14ac:dyDescent="0.3">
      <c r="A67" s="5"/>
      <c r="B67" s="118"/>
      <c r="C67" s="128"/>
      <c r="D67" s="128"/>
      <c r="E67" s="125"/>
      <c r="F67" s="58"/>
      <c r="G67" s="58"/>
      <c r="H67" s="58"/>
      <c r="I67" s="58"/>
      <c r="J67" s="58"/>
      <c r="K67" s="5"/>
    </row>
    <row r="68" spans="1:11" x14ac:dyDescent="0.25">
      <c r="A68" s="5"/>
      <c r="B68" s="117">
        <v>11</v>
      </c>
      <c r="C68" s="120" t="str">
        <f>IF('TN-Liste Rehasport (Intern)'!C17="","",'TN-Liste Rehasport (Intern)'!C17)</f>
        <v/>
      </c>
      <c r="D68" s="120" t="str">
        <f>IF('TN-Liste Rehasport (Intern)'!D17="","",'TN-Liste Rehasport (Intern)'!D17)</f>
        <v/>
      </c>
      <c r="E68" s="129" t="str">
        <f>'TN-Liste Rehasport (Intern)'!$C$3</f>
        <v>April</v>
      </c>
      <c r="F68" s="54">
        <f>$F$6</f>
        <v>43191</v>
      </c>
      <c r="G68" s="54">
        <f>$G$6</f>
        <v>43198</v>
      </c>
      <c r="H68" s="54">
        <f>$H$6</f>
        <v>43205</v>
      </c>
      <c r="I68" s="54">
        <f>$I$6</f>
        <v>43212</v>
      </c>
      <c r="J68" s="54">
        <f>$J$6</f>
        <v>43219</v>
      </c>
      <c r="K68" s="5"/>
    </row>
    <row r="69" spans="1:11" x14ac:dyDescent="0.25">
      <c r="A69" s="5"/>
      <c r="B69" s="117"/>
      <c r="C69" s="120"/>
      <c r="D69" s="120"/>
      <c r="E69" s="123"/>
      <c r="F69" s="53"/>
      <c r="G69" s="53"/>
      <c r="H69" s="53"/>
      <c r="I69" s="53"/>
      <c r="J69" s="53"/>
      <c r="K69" s="5"/>
    </row>
    <row r="70" spans="1:11" x14ac:dyDescent="0.25">
      <c r="A70" s="5"/>
      <c r="B70" s="117"/>
      <c r="C70" s="120"/>
      <c r="D70" s="120"/>
      <c r="E70" s="124" t="str">
        <f>TEXT('TN-Liste Rehasport (Intern)'!$N$5,"MMMM")</f>
        <v>Mai</v>
      </c>
      <c r="F70" s="52">
        <f>$F$8</f>
        <v>43226</v>
      </c>
      <c r="G70" s="52">
        <f>$G$8</f>
        <v>43233</v>
      </c>
      <c r="H70" s="52">
        <f>$H$8</f>
        <v>43240</v>
      </c>
      <c r="I70" s="52">
        <f>$I$8</f>
        <v>43247</v>
      </c>
      <c r="J70" s="52" t="str">
        <f>$J$8</f>
        <v/>
      </c>
      <c r="K70" s="5"/>
    </row>
    <row r="71" spans="1:11" x14ac:dyDescent="0.25">
      <c r="A71" s="5"/>
      <c r="B71" s="117"/>
      <c r="C71" s="120"/>
      <c r="D71" s="120"/>
      <c r="E71" s="123"/>
      <c r="F71" s="53"/>
      <c r="G71" s="53"/>
      <c r="H71" s="53"/>
      <c r="I71" s="53"/>
      <c r="J71" s="53"/>
      <c r="K71" s="5"/>
    </row>
    <row r="72" spans="1:11" x14ac:dyDescent="0.25">
      <c r="A72" s="5"/>
      <c r="B72" s="117"/>
      <c r="C72" s="120"/>
      <c r="D72" s="120"/>
      <c r="E72" s="124" t="str">
        <f>TEXT('TN-Liste Rehasport (Intern)'!$S$5,"MMMM")</f>
        <v>Juni</v>
      </c>
      <c r="F72" s="52">
        <f>$F$10</f>
        <v>43254</v>
      </c>
      <c r="G72" s="52">
        <f>$G$10</f>
        <v>43261</v>
      </c>
      <c r="H72" s="52">
        <f>$H$10</f>
        <v>43268</v>
      </c>
      <c r="I72" s="52">
        <f>$I$10</f>
        <v>43275</v>
      </c>
      <c r="J72" s="52" t="str">
        <f>$J$10</f>
        <v/>
      </c>
      <c r="K72" s="5"/>
    </row>
    <row r="73" spans="1:11" ht="15.75" thickBot="1" x14ac:dyDescent="0.3">
      <c r="A73" s="5"/>
      <c r="B73" s="117"/>
      <c r="C73" s="120"/>
      <c r="D73" s="120"/>
      <c r="E73" s="129"/>
      <c r="F73" s="56"/>
      <c r="G73" s="56"/>
      <c r="H73" s="56"/>
      <c r="I73" s="56"/>
      <c r="J73" s="56"/>
      <c r="K73" s="5"/>
    </row>
    <row r="74" spans="1:11" x14ac:dyDescent="0.25">
      <c r="A74" s="5"/>
      <c r="B74" s="116">
        <v>12</v>
      </c>
      <c r="C74" s="126" t="str">
        <f>IF('TN-Liste Rehasport (Intern)'!C18="","",'TN-Liste Rehasport (Intern)'!C18)</f>
        <v/>
      </c>
      <c r="D74" s="126" t="str">
        <f>IF('TN-Liste Rehasport (Intern)'!D18="","",'TN-Liste Rehasport (Intern)'!D18)</f>
        <v/>
      </c>
      <c r="E74" s="122" t="str">
        <f>'TN-Liste Rehasport (Intern)'!$C$3</f>
        <v>April</v>
      </c>
      <c r="F74" s="57">
        <f>$F$6</f>
        <v>43191</v>
      </c>
      <c r="G74" s="57">
        <f>$G$6</f>
        <v>43198</v>
      </c>
      <c r="H74" s="57">
        <f>$H$6</f>
        <v>43205</v>
      </c>
      <c r="I74" s="57">
        <f>$I$6</f>
        <v>43212</v>
      </c>
      <c r="J74" s="57">
        <f>$J$6</f>
        <v>43219</v>
      </c>
      <c r="K74" s="5"/>
    </row>
    <row r="75" spans="1:11" x14ac:dyDescent="0.25">
      <c r="A75" s="5"/>
      <c r="B75" s="117"/>
      <c r="C75" s="127"/>
      <c r="D75" s="127"/>
      <c r="E75" s="123"/>
      <c r="F75" s="53"/>
      <c r="G75" s="53"/>
      <c r="H75" s="53"/>
      <c r="I75" s="53"/>
      <c r="J75" s="53"/>
      <c r="K75" s="5"/>
    </row>
    <row r="76" spans="1:11" x14ac:dyDescent="0.25">
      <c r="A76" s="5"/>
      <c r="B76" s="117"/>
      <c r="C76" s="127"/>
      <c r="D76" s="127"/>
      <c r="E76" s="124" t="str">
        <f>TEXT('TN-Liste Rehasport (Intern)'!$N$5,"MMMM")</f>
        <v>Mai</v>
      </c>
      <c r="F76" s="52">
        <f>$F$8</f>
        <v>43226</v>
      </c>
      <c r="G76" s="52">
        <f>$G$8</f>
        <v>43233</v>
      </c>
      <c r="H76" s="52">
        <f>$H$8</f>
        <v>43240</v>
      </c>
      <c r="I76" s="52">
        <f>$I$8</f>
        <v>43247</v>
      </c>
      <c r="J76" s="52" t="str">
        <f>$J$8</f>
        <v/>
      </c>
      <c r="K76" s="5"/>
    </row>
    <row r="77" spans="1:11" x14ac:dyDescent="0.25">
      <c r="A77" s="5"/>
      <c r="B77" s="117"/>
      <c r="C77" s="127"/>
      <c r="D77" s="127"/>
      <c r="E77" s="123"/>
      <c r="F77" s="53"/>
      <c r="G77" s="53"/>
      <c r="H77" s="53"/>
      <c r="I77" s="53"/>
      <c r="J77" s="53"/>
      <c r="K77" s="5"/>
    </row>
    <row r="78" spans="1:11" x14ac:dyDescent="0.25">
      <c r="A78" s="5"/>
      <c r="B78" s="117"/>
      <c r="C78" s="127"/>
      <c r="D78" s="127"/>
      <c r="E78" s="124" t="str">
        <f>TEXT('TN-Liste Rehasport (Intern)'!$S$5,"MMMM")</f>
        <v>Juni</v>
      </c>
      <c r="F78" s="52">
        <f>$F$10</f>
        <v>43254</v>
      </c>
      <c r="G78" s="52">
        <f>$G$10</f>
        <v>43261</v>
      </c>
      <c r="H78" s="52">
        <f>$H$10</f>
        <v>43268</v>
      </c>
      <c r="I78" s="52">
        <f>$I$10</f>
        <v>43275</v>
      </c>
      <c r="J78" s="52" t="str">
        <f>$J$10</f>
        <v/>
      </c>
      <c r="K78" s="5"/>
    </row>
    <row r="79" spans="1:11" ht="15.75" thickBot="1" x14ac:dyDescent="0.3">
      <c r="A79" s="5"/>
      <c r="B79" s="118"/>
      <c r="C79" s="128"/>
      <c r="D79" s="128"/>
      <c r="E79" s="125"/>
      <c r="F79" s="58"/>
      <c r="G79" s="58"/>
      <c r="H79" s="58"/>
      <c r="I79" s="58"/>
      <c r="J79" s="58"/>
      <c r="K79" s="5"/>
    </row>
    <row r="80" spans="1:11" x14ac:dyDescent="0.25">
      <c r="A80" s="5"/>
      <c r="B80" s="117">
        <v>13</v>
      </c>
      <c r="C80" s="120" t="str">
        <f>IF('TN-Liste Rehasport (Intern)'!C19="","",'TN-Liste Rehasport (Intern)'!C19)</f>
        <v/>
      </c>
      <c r="D80" s="120" t="str">
        <f>IF('TN-Liste Rehasport (Intern)'!D19="","",'TN-Liste Rehasport (Intern)'!D19)</f>
        <v/>
      </c>
      <c r="E80" s="129" t="str">
        <f>'TN-Liste Rehasport (Intern)'!$C$3</f>
        <v>April</v>
      </c>
      <c r="F80" s="54">
        <f>$F$6</f>
        <v>43191</v>
      </c>
      <c r="G80" s="54">
        <f>$G$6</f>
        <v>43198</v>
      </c>
      <c r="H80" s="54">
        <f>$H$6</f>
        <v>43205</v>
      </c>
      <c r="I80" s="54">
        <f>$I$6</f>
        <v>43212</v>
      </c>
      <c r="J80" s="54">
        <f>$J$6</f>
        <v>43219</v>
      </c>
      <c r="K80" s="5"/>
    </row>
    <row r="81" spans="1:11" x14ac:dyDescent="0.25">
      <c r="A81" s="5"/>
      <c r="B81" s="117"/>
      <c r="C81" s="120"/>
      <c r="D81" s="120"/>
      <c r="E81" s="123"/>
      <c r="F81" s="53"/>
      <c r="G81" s="53"/>
      <c r="H81" s="53"/>
      <c r="I81" s="53"/>
      <c r="J81" s="53"/>
      <c r="K81" s="5"/>
    </row>
    <row r="82" spans="1:11" x14ac:dyDescent="0.25">
      <c r="A82" s="5"/>
      <c r="B82" s="117"/>
      <c r="C82" s="120"/>
      <c r="D82" s="120"/>
      <c r="E82" s="124" t="str">
        <f>TEXT('TN-Liste Rehasport (Intern)'!$N$5,"MMMM")</f>
        <v>Mai</v>
      </c>
      <c r="F82" s="52">
        <f>$F$8</f>
        <v>43226</v>
      </c>
      <c r="G82" s="52">
        <f>$G$8</f>
        <v>43233</v>
      </c>
      <c r="H82" s="52">
        <f>$H$8</f>
        <v>43240</v>
      </c>
      <c r="I82" s="52">
        <f>$I$8</f>
        <v>43247</v>
      </c>
      <c r="J82" s="52" t="str">
        <f>$J$8</f>
        <v/>
      </c>
      <c r="K82" s="5"/>
    </row>
    <row r="83" spans="1:11" x14ac:dyDescent="0.25">
      <c r="A83" s="5"/>
      <c r="B83" s="117"/>
      <c r="C83" s="120"/>
      <c r="D83" s="120"/>
      <c r="E83" s="123"/>
      <c r="F83" s="53"/>
      <c r="G83" s="53"/>
      <c r="H83" s="53"/>
      <c r="I83" s="53"/>
      <c r="J83" s="53"/>
      <c r="K83" s="5"/>
    </row>
    <row r="84" spans="1:11" x14ac:dyDescent="0.25">
      <c r="A84" s="5"/>
      <c r="B84" s="117"/>
      <c r="C84" s="120"/>
      <c r="D84" s="120"/>
      <c r="E84" s="124" t="str">
        <f>TEXT('TN-Liste Rehasport (Intern)'!$S$5,"MMMM")</f>
        <v>Juni</v>
      </c>
      <c r="F84" s="52">
        <f>$F$10</f>
        <v>43254</v>
      </c>
      <c r="G84" s="52">
        <f>$G$10</f>
        <v>43261</v>
      </c>
      <c r="H84" s="52">
        <f>$H$10</f>
        <v>43268</v>
      </c>
      <c r="I84" s="52">
        <f>$I$10</f>
        <v>43275</v>
      </c>
      <c r="J84" s="52" t="str">
        <f>$J$10</f>
        <v/>
      </c>
      <c r="K84" s="5"/>
    </row>
    <row r="85" spans="1:11" ht="15.75" thickBot="1" x14ac:dyDescent="0.3">
      <c r="A85" s="5"/>
      <c r="B85" s="117"/>
      <c r="C85" s="120"/>
      <c r="D85" s="120"/>
      <c r="E85" s="129"/>
      <c r="F85" s="56"/>
      <c r="G85" s="56"/>
      <c r="H85" s="56"/>
      <c r="I85" s="56"/>
      <c r="J85" s="56"/>
      <c r="K85" s="5"/>
    </row>
    <row r="86" spans="1:11" x14ac:dyDescent="0.25">
      <c r="A86" s="5"/>
      <c r="B86" s="116">
        <v>14</v>
      </c>
      <c r="C86" s="126" t="str">
        <f>IF('TN-Liste Rehasport (Intern)'!C20="","",'TN-Liste Rehasport (Intern)'!C20)</f>
        <v/>
      </c>
      <c r="D86" s="126" t="str">
        <f>IF('TN-Liste Rehasport (Intern)'!D20="","",'TN-Liste Rehasport (Intern)'!D20)</f>
        <v/>
      </c>
      <c r="E86" s="122" t="str">
        <f>'TN-Liste Rehasport (Intern)'!$C$3</f>
        <v>April</v>
      </c>
      <c r="F86" s="57">
        <f>$F$6</f>
        <v>43191</v>
      </c>
      <c r="G86" s="57">
        <f>$G$6</f>
        <v>43198</v>
      </c>
      <c r="H86" s="57">
        <f>$H$6</f>
        <v>43205</v>
      </c>
      <c r="I86" s="57">
        <f>$I$6</f>
        <v>43212</v>
      </c>
      <c r="J86" s="57">
        <f>$J$6</f>
        <v>43219</v>
      </c>
      <c r="K86" s="5"/>
    </row>
    <row r="87" spans="1:11" x14ac:dyDescent="0.25">
      <c r="A87" s="5"/>
      <c r="B87" s="117"/>
      <c r="C87" s="127"/>
      <c r="D87" s="127"/>
      <c r="E87" s="123"/>
      <c r="F87" s="53"/>
      <c r="G87" s="53"/>
      <c r="H87" s="53"/>
      <c r="I87" s="53"/>
      <c r="J87" s="53"/>
      <c r="K87" s="5"/>
    </row>
    <row r="88" spans="1:11" x14ac:dyDescent="0.25">
      <c r="A88" s="5"/>
      <c r="B88" s="117"/>
      <c r="C88" s="127"/>
      <c r="D88" s="127"/>
      <c r="E88" s="124" t="str">
        <f>TEXT('TN-Liste Rehasport (Intern)'!$N$5,"MMMM")</f>
        <v>Mai</v>
      </c>
      <c r="F88" s="52">
        <f>$F$8</f>
        <v>43226</v>
      </c>
      <c r="G88" s="52">
        <f>$G$8</f>
        <v>43233</v>
      </c>
      <c r="H88" s="52">
        <f>$H$8</f>
        <v>43240</v>
      </c>
      <c r="I88" s="52">
        <f>$I$8</f>
        <v>43247</v>
      </c>
      <c r="J88" s="52" t="str">
        <f>$J$8</f>
        <v/>
      </c>
      <c r="K88" s="5"/>
    </row>
    <row r="89" spans="1:11" x14ac:dyDescent="0.25">
      <c r="A89" s="5"/>
      <c r="B89" s="117"/>
      <c r="C89" s="127"/>
      <c r="D89" s="127"/>
      <c r="E89" s="123"/>
      <c r="F89" s="53"/>
      <c r="G89" s="53"/>
      <c r="H89" s="53"/>
      <c r="I89" s="53"/>
      <c r="J89" s="53"/>
      <c r="K89" s="5"/>
    </row>
    <row r="90" spans="1:11" x14ac:dyDescent="0.25">
      <c r="A90" s="5"/>
      <c r="B90" s="117"/>
      <c r="C90" s="127"/>
      <c r="D90" s="127"/>
      <c r="E90" s="124" t="str">
        <f>TEXT('TN-Liste Rehasport (Intern)'!$S$5,"MMMM")</f>
        <v>Juni</v>
      </c>
      <c r="F90" s="52">
        <f>$F$10</f>
        <v>43254</v>
      </c>
      <c r="G90" s="52">
        <f>$G$10</f>
        <v>43261</v>
      </c>
      <c r="H90" s="52">
        <f>$H$10</f>
        <v>43268</v>
      </c>
      <c r="I90" s="52">
        <f>$I$10</f>
        <v>43275</v>
      </c>
      <c r="J90" s="52" t="str">
        <f>$J$10</f>
        <v/>
      </c>
      <c r="K90" s="5"/>
    </row>
    <row r="91" spans="1:11" ht="15.75" thickBot="1" x14ac:dyDescent="0.3">
      <c r="A91" s="5"/>
      <c r="B91" s="118"/>
      <c r="C91" s="128"/>
      <c r="D91" s="128"/>
      <c r="E91" s="125"/>
      <c r="F91" s="58"/>
      <c r="G91" s="58"/>
      <c r="H91" s="58"/>
      <c r="I91" s="58"/>
      <c r="J91" s="58"/>
      <c r="K91" s="5"/>
    </row>
    <row r="92" spans="1:11" x14ac:dyDescent="0.25">
      <c r="A92" s="5"/>
      <c r="B92" s="116">
        <v>15</v>
      </c>
      <c r="C92" s="119" t="str">
        <f>IF('TN-Liste Rehasport (Intern)'!C21="","",'TN-Liste Rehasport (Intern)'!C21)</f>
        <v/>
      </c>
      <c r="D92" s="119" t="str">
        <f>IF('TN-Liste Rehasport (Intern)'!D21="","",'TN-Liste Rehasport (Intern)'!D21)</f>
        <v/>
      </c>
      <c r="E92" s="122" t="str">
        <f>'TN-Liste Rehasport (Intern)'!$C$3</f>
        <v>April</v>
      </c>
      <c r="F92" s="57">
        <f>$F$6</f>
        <v>43191</v>
      </c>
      <c r="G92" s="57">
        <f>$G$6</f>
        <v>43198</v>
      </c>
      <c r="H92" s="57">
        <f>$H$6</f>
        <v>43205</v>
      </c>
      <c r="I92" s="57">
        <f>$I$6</f>
        <v>43212</v>
      </c>
      <c r="J92" s="57">
        <f>$J$6</f>
        <v>43219</v>
      </c>
      <c r="K92" s="5"/>
    </row>
    <row r="93" spans="1:11" x14ac:dyDescent="0.25">
      <c r="A93" s="5"/>
      <c r="B93" s="117"/>
      <c r="C93" s="120"/>
      <c r="D93" s="120"/>
      <c r="E93" s="123"/>
      <c r="F93" s="53"/>
      <c r="G93" s="53"/>
      <c r="H93" s="53"/>
      <c r="I93" s="53"/>
      <c r="J93" s="53"/>
      <c r="K93" s="5"/>
    </row>
    <row r="94" spans="1:11" x14ac:dyDescent="0.25">
      <c r="A94" s="5"/>
      <c r="B94" s="117"/>
      <c r="C94" s="120"/>
      <c r="D94" s="120"/>
      <c r="E94" s="124" t="str">
        <f>TEXT('TN-Liste Rehasport (Intern)'!$N$5,"MMMM")</f>
        <v>Mai</v>
      </c>
      <c r="F94" s="52">
        <f>$F$8</f>
        <v>43226</v>
      </c>
      <c r="G94" s="52">
        <f>$G$8</f>
        <v>43233</v>
      </c>
      <c r="H94" s="52">
        <f>$H$8</f>
        <v>43240</v>
      </c>
      <c r="I94" s="52">
        <f>$I$8</f>
        <v>43247</v>
      </c>
      <c r="J94" s="52" t="str">
        <f>$J$8</f>
        <v/>
      </c>
      <c r="K94" s="5"/>
    </row>
    <row r="95" spans="1:11" x14ac:dyDescent="0.25">
      <c r="A95" s="5"/>
      <c r="B95" s="117"/>
      <c r="C95" s="120"/>
      <c r="D95" s="120"/>
      <c r="E95" s="123"/>
      <c r="F95" s="53"/>
      <c r="G95" s="53"/>
      <c r="H95" s="53"/>
      <c r="I95" s="53"/>
      <c r="J95" s="53"/>
      <c r="K95" s="5"/>
    </row>
    <row r="96" spans="1:11" x14ac:dyDescent="0.25">
      <c r="A96" s="5"/>
      <c r="B96" s="117"/>
      <c r="C96" s="120"/>
      <c r="D96" s="120"/>
      <c r="E96" s="124" t="str">
        <f>TEXT('TN-Liste Rehasport (Intern)'!$S$5,"MMMM")</f>
        <v>Juni</v>
      </c>
      <c r="F96" s="52">
        <f>$F$10</f>
        <v>43254</v>
      </c>
      <c r="G96" s="52">
        <f>$G$10</f>
        <v>43261</v>
      </c>
      <c r="H96" s="52">
        <f>$H$10</f>
        <v>43268</v>
      </c>
      <c r="I96" s="52">
        <f>$I$10</f>
        <v>43275</v>
      </c>
      <c r="J96" s="52" t="str">
        <f>$J$10</f>
        <v/>
      </c>
      <c r="K96" s="5"/>
    </row>
    <row r="97" spans="1:11" ht="15.75" thickBot="1" x14ac:dyDescent="0.3">
      <c r="A97" s="5"/>
      <c r="B97" s="118"/>
      <c r="C97" s="121"/>
      <c r="D97" s="121"/>
      <c r="E97" s="125"/>
      <c r="F97" s="58"/>
      <c r="G97" s="58"/>
      <c r="H97" s="58"/>
      <c r="I97" s="58"/>
      <c r="J97" s="58"/>
      <c r="K97" s="5"/>
    </row>
    <row r="98" spans="1:11" x14ac:dyDescent="0.25">
      <c r="A98" s="5"/>
      <c r="B98" s="44"/>
      <c r="C98" s="50"/>
      <c r="D98" s="50"/>
      <c r="E98" s="45"/>
      <c r="F98" s="55"/>
      <c r="G98" s="55"/>
      <c r="H98" s="55"/>
      <c r="I98" s="55"/>
      <c r="J98" s="55"/>
      <c r="K98" s="5"/>
    </row>
    <row r="99" spans="1:11" ht="8.4499999999999993" customHeight="1" thickBot="1" x14ac:dyDescent="0.3">
      <c r="A99" s="5"/>
      <c r="B99" s="44"/>
      <c r="C99" s="50"/>
      <c r="D99" s="50"/>
      <c r="E99" s="45"/>
      <c r="F99" s="55"/>
      <c r="G99" s="55"/>
      <c r="H99" s="55"/>
      <c r="I99" s="55"/>
      <c r="J99" s="55"/>
      <c r="K99" s="5"/>
    </row>
    <row r="100" spans="1:11" x14ac:dyDescent="0.25">
      <c r="A100" s="5"/>
      <c r="B100" s="116">
        <v>16</v>
      </c>
      <c r="C100" s="126" t="str">
        <f>IF('TN-Liste Rehasport (Intern)'!C22="","",'TN-Liste Rehasport (Intern)'!C22)</f>
        <v/>
      </c>
      <c r="D100" s="126" t="str">
        <f>IF('TN-Liste Rehasport (Intern)'!D22="","",'TN-Liste Rehasport (Intern)'!D22)</f>
        <v/>
      </c>
      <c r="E100" s="122" t="str">
        <f>'TN-Liste Rehasport (Intern)'!$C$3</f>
        <v>April</v>
      </c>
      <c r="F100" s="57">
        <f>$F$6</f>
        <v>43191</v>
      </c>
      <c r="G100" s="57">
        <f>$G$6</f>
        <v>43198</v>
      </c>
      <c r="H100" s="57">
        <f>$H$6</f>
        <v>43205</v>
      </c>
      <c r="I100" s="57">
        <f>$I$6</f>
        <v>43212</v>
      </c>
      <c r="J100" s="57">
        <f>$J$6</f>
        <v>43219</v>
      </c>
      <c r="K100" s="5"/>
    </row>
    <row r="101" spans="1:11" x14ac:dyDescent="0.25">
      <c r="A101" s="5"/>
      <c r="B101" s="117"/>
      <c r="C101" s="127"/>
      <c r="D101" s="127"/>
      <c r="E101" s="123"/>
      <c r="F101" s="53"/>
      <c r="G101" s="53"/>
      <c r="H101" s="53"/>
      <c r="I101" s="53"/>
      <c r="J101" s="53"/>
      <c r="K101" s="5"/>
    </row>
    <row r="102" spans="1:11" x14ac:dyDescent="0.25">
      <c r="A102" s="5"/>
      <c r="B102" s="117"/>
      <c r="C102" s="127"/>
      <c r="D102" s="127"/>
      <c r="E102" s="124" t="str">
        <f>TEXT('TN-Liste Rehasport (Intern)'!$N$5,"MMMM")</f>
        <v>Mai</v>
      </c>
      <c r="F102" s="52">
        <f>$F$8</f>
        <v>43226</v>
      </c>
      <c r="G102" s="52">
        <f>$G$8</f>
        <v>43233</v>
      </c>
      <c r="H102" s="52">
        <f>$H$8</f>
        <v>43240</v>
      </c>
      <c r="I102" s="52">
        <f>$I$8</f>
        <v>43247</v>
      </c>
      <c r="J102" s="52" t="str">
        <f>$J$8</f>
        <v/>
      </c>
      <c r="K102" s="5"/>
    </row>
    <row r="103" spans="1:11" x14ac:dyDescent="0.25">
      <c r="A103" s="5"/>
      <c r="B103" s="117"/>
      <c r="C103" s="127"/>
      <c r="D103" s="127"/>
      <c r="E103" s="123"/>
      <c r="F103" s="53"/>
      <c r="G103" s="53"/>
      <c r="H103" s="53"/>
      <c r="I103" s="53"/>
      <c r="J103" s="53"/>
      <c r="K103" s="5"/>
    </row>
    <row r="104" spans="1:11" x14ac:dyDescent="0.25">
      <c r="A104" s="5"/>
      <c r="B104" s="117"/>
      <c r="C104" s="127"/>
      <c r="D104" s="127"/>
      <c r="E104" s="124" t="str">
        <f>TEXT('TN-Liste Rehasport (Intern)'!$S$5,"MMMM")</f>
        <v>Juni</v>
      </c>
      <c r="F104" s="52">
        <f>$F$10</f>
        <v>43254</v>
      </c>
      <c r="G104" s="52">
        <f>$G$10</f>
        <v>43261</v>
      </c>
      <c r="H104" s="52">
        <f>$H$10</f>
        <v>43268</v>
      </c>
      <c r="I104" s="52">
        <f>$I$10</f>
        <v>43275</v>
      </c>
      <c r="J104" s="52" t="str">
        <f>$J$10</f>
        <v/>
      </c>
      <c r="K104" s="5"/>
    </row>
    <row r="105" spans="1:11" ht="15.75" thickBot="1" x14ac:dyDescent="0.3">
      <c r="A105" s="5"/>
      <c r="B105" s="118"/>
      <c r="C105" s="128"/>
      <c r="D105" s="128"/>
      <c r="E105" s="125"/>
      <c r="F105" s="58"/>
      <c r="G105" s="58"/>
      <c r="H105" s="58"/>
      <c r="I105" s="58"/>
      <c r="J105" s="58"/>
      <c r="K105" s="5"/>
    </row>
    <row r="106" spans="1:11" x14ac:dyDescent="0.25">
      <c r="A106" s="5"/>
      <c r="B106" s="117">
        <v>17</v>
      </c>
      <c r="C106" s="120" t="str">
        <f>IF('TN-Liste Rehasport (Intern)'!C23="","",'TN-Liste Rehasport (Intern)'!C23)</f>
        <v/>
      </c>
      <c r="D106" s="120" t="str">
        <f>IF('TN-Liste Rehasport (Intern)'!D23="","",'TN-Liste Rehasport (Intern)'!D23)</f>
        <v/>
      </c>
      <c r="E106" s="129" t="str">
        <f>'TN-Liste Rehasport (Intern)'!$C$3</f>
        <v>April</v>
      </c>
      <c r="F106" s="54">
        <f>$F$6</f>
        <v>43191</v>
      </c>
      <c r="G106" s="54">
        <f>$G$6</f>
        <v>43198</v>
      </c>
      <c r="H106" s="54">
        <f>$H$6</f>
        <v>43205</v>
      </c>
      <c r="I106" s="54">
        <f>$I$6</f>
        <v>43212</v>
      </c>
      <c r="J106" s="54">
        <f>$J$6</f>
        <v>43219</v>
      </c>
      <c r="K106" s="5"/>
    </row>
    <row r="107" spans="1:11" x14ac:dyDescent="0.25">
      <c r="A107" s="5"/>
      <c r="B107" s="117"/>
      <c r="C107" s="120"/>
      <c r="D107" s="120"/>
      <c r="E107" s="123"/>
      <c r="F107" s="53"/>
      <c r="G107" s="53"/>
      <c r="H107" s="53"/>
      <c r="I107" s="53"/>
      <c r="J107" s="53"/>
      <c r="K107" s="5"/>
    </row>
    <row r="108" spans="1:11" x14ac:dyDescent="0.25">
      <c r="A108" s="5"/>
      <c r="B108" s="117"/>
      <c r="C108" s="120"/>
      <c r="D108" s="120"/>
      <c r="E108" s="124" t="str">
        <f>TEXT('TN-Liste Rehasport (Intern)'!$N$5,"MMMM")</f>
        <v>Mai</v>
      </c>
      <c r="F108" s="52">
        <f>$F$8</f>
        <v>43226</v>
      </c>
      <c r="G108" s="52">
        <f>$G$8</f>
        <v>43233</v>
      </c>
      <c r="H108" s="52">
        <f>$H$8</f>
        <v>43240</v>
      </c>
      <c r="I108" s="52">
        <f>$I$8</f>
        <v>43247</v>
      </c>
      <c r="J108" s="52" t="str">
        <f>$J$8</f>
        <v/>
      </c>
      <c r="K108" s="5"/>
    </row>
    <row r="109" spans="1:11" x14ac:dyDescent="0.25">
      <c r="A109" s="5"/>
      <c r="B109" s="117"/>
      <c r="C109" s="120"/>
      <c r="D109" s="120"/>
      <c r="E109" s="123"/>
      <c r="F109" s="53"/>
      <c r="G109" s="53"/>
      <c r="H109" s="53"/>
      <c r="I109" s="53"/>
      <c r="J109" s="53"/>
      <c r="K109" s="5"/>
    </row>
    <row r="110" spans="1:11" x14ac:dyDescent="0.25">
      <c r="A110" s="5"/>
      <c r="B110" s="117"/>
      <c r="C110" s="120"/>
      <c r="D110" s="120"/>
      <c r="E110" s="124" t="str">
        <f>TEXT('TN-Liste Rehasport (Intern)'!$S$5,"MMMM")</f>
        <v>Juni</v>
      </c>
      <c r="F110" s="52">
        <f>$F$10</f>
        <v>43254</v>
      </c>
      <c r="G110" s="52">
        <f>$G$10</f>
        <v>43261</v>
      </c>
      <c r="H110" s="52">
        <f>$H$10</f>
        <v>43268</v>
      </c>
      <c r="I110" s="52">
        <f>$I$10</f>
        <v>43275</v>
      </c>
      <c r="J110" s="52" t="str">
        <f>$J$10</f>
        <v/>
      </c>
      <c r="K110" s="5"/>
    </row>
    <row r="111" spans="1:11" ht="15.75" thickBot="1" x14ac:dyDescent="0.3">
      <c r="A111" s="5"/>
      <c r="B111" s="117"/>
      <c r="C111" s="120"/>
      <c r="D111" s="120"/>
      <c r="E111" s="129"/>
      <c r="F111" s="56"/>
      <c r="G111" s="56"/>
      <c r="H111" s="56"/>
      <c r="I111" s="56"/>
      <c r="J111" s="56"/>
      <c r="K111" s="5"/>
    </row>
    <row r="112" spans="1:11" x14ac:dyDescent="0.25">
      <c r="A112" s="5"/>
      <c r="B112" s="116">
        <v>18</v>
      </c>
      <c r="C112" s="126" t="str">
        <f>IF('TN-Liste Rehasport (Intern)'!C24="","",'TN-Liste Rehasport (Intern)'!C24)</f>
        <v/>
      </c>
      <c r="D112" s="126" t="str">
        <f>IF('TN-Liste Rehasport (Intern)'!D24="","",'TN-Liste Rehasport (Intern)'!D24)</f>
        <v/>
      </c>
      <c r="E112" s="122" t="str">
        <f>'TN-Liste Rehasport (Intern)'!$C$3</f>
        <v>April</v>
      </c>
      <c r="F112" s="57">
        <f>$F$6</f>
        <v>43191</v>
      </c>
      <c r="G112" s="57">
        <f>$G$6</f>
        <v>43198</v>
      </c>
      <c r="H112" s="57">
        <f>$H$6</f>
        <v>43205</v>
      </c>
      <c r="I112" s="57">
        <f>$I$6</f>
        <v>43212</v>
      </c>
      <c r="J112" s="57">
        <f>$J$6</f>
        <v>43219</v>
      </c>
      <c r="K112" s="5"/>
    </row>
    <row r="113" spans="1:11" x14ac:dyDescent="0.25">
      <c r="A113" s="5"/>
      <c r="B113" s="117"/>
      <c r="C113" s="127"/>
      <c r="D113" s="127"/>
      <c r="E113" s="123"/>
      <c r="F113" s="53"/>
      <c r="G113" s="53"/>
      <c r="H113" s="53"/>
      <c r="I113" s="53"/>
      <c r="J113" s="53"/>
      <c r="K113" s="5"/>
    </row>
    <row r="114" spans="1:11" x14ac:dyDescent="0.25">
      <c r="A114" s="5"/>
      <c r="B114" s="117"/>
      <c r="C114" s="127"/>
      <c r="D114" s="127"/>
      <c r="E114" s="124" t="str">
        <f>TEXT('TN-Liste Rehasport (Intern)'!$N$5,"MMMM")</f>
        <v>Mai</v>
      </c>
      <c r="F114" s="52">
        <f>$F$8</f>
        <v>43226</v>
      </c>
      <c r="G114" s="52">
        <f>$G$8</f>
        <v>43233</v>
      </c>
      <c r="H114" s="52">
        <f>$H$8</f>
        <v>43240</v>
      </c>
      <c r="I114" s="52">
        <f>$I$8</f>
        <v>43247</v>
      </c>
      <c r="J114" s="52" t="str">
        <f>$J$8</f>
        <v/>
      </c>
      <c r="K114" s="5"/>
    </row>
    <row r="115" spans="1:11" x14ac:dyDescent="0.25">
      <c r="A115" s="5"/>
      <c r="B115" s="117"/>
      <c r="C115" s="127"/>
      <c r="D115" s="127"/>
      <c r="E115" s="123"/>
      <c r="F115" s="53"/>
      <c r="G115" s="53"/>
      <c r="H115" s="53"/>
      <c r="I115" s="53"/>
      <c r="J115" s="53"/>
      <c r="K115" s="5"/>
    </row>
    <row r="116" spans="1:11" x14ac:dyDescent="0.25">
      <c r="A116" s="5"/>
      <c r="B116" s="117"/>
      <c r="C116" s="127"/>
      <c r="D116" s="127"/>
      <c r="E116" s="124" t="str">
        <f>TEXT('TN-Liste Rehasport (Intern)'!$S$5,"MMMM")</f>
        <v>Juni</v>
      </c>
      <c r="F116" s="52">
        <f>$F$10</f>
        <v>43254</v>
      </c>
      <c r="G116" s="52">
        <f>$G$10</f>
        <v>43261</v>
      </c>
      <c r="H116" s="52">
        <f>$H$10</f>
        <v>43268</v>
      </c>
      <c r="I116" s="52">
        <f>$I$10</f>
        <v>43275</v>
      </c>
      <c r="J116" s="52" t="str">
        <f>$J$10</f>
        <v/>
      </c>
      <c r="K116" s="5"/>
    </row>
    <row r="117" spans="1:11" ht="15.75" thickBot="1" x14ac:dyDescent="0.3">
      <c r="A117" s="5"/>
      <c r="B117" s="118"/>
      <c r="C117" s="128"/>
      <c r="D117" s="128"/>
      <c r="E117" s="125"/>
      <c r="F117" s="58"/>
      <c r="G117" s="58"/>
      <c r="H117" s="58"/>
      <c r="I117" s="58"/>
      <c r="J117" s="58"/>
      <c r="K117" s="5"/>
    </row>
    <row r="118" spans="1:11" x14ac:dyDescent="0.25">
      <c r="A118" s="5"/>
      <c r="B118" s="117">
        <v>19</v>
      </c>
      <c r="C118" s="120" t="str">
        <f>IF('TN-Liste Rehasport (Intern)'!C25="","",'TN-Liste Rehasport (Intern)'!C25)</f>
        <v/>
      </c>
      <c r="D118" s="120" t="str">
        <f>IF('TN-Liste Rehasport (Intern)'!D25="","",'TN-Liste Rehasport (Intern)'!D25)</f>
        <v/>
      </c>
      <c r="E118" s="129" t="str">
        <f>'TN-Liste Rehasport (Intern)'!$C$3</f>
        <v>April</v>
      </c>
      <c r="F118" s="54">
        <f>$F$6</f>
        <v>43191</v>
      </c>
      <c r="G118" s="54">
        <f>$G$6</f>
        <v>43198</v>
      </c>
      <c r="H118" s="54">
        <f>$H$6</f>
        <v>43205</v>
      </c>
      <c r="I118" s="54">
        <f>$I$6</f>
        <v>43212</v>
      </c>
      <c r="J118" s="54">
        <f>$J$6</f>
        <v>43219</v>
      </c>
      <c r="K118" s="5"/>
    </row>
    <row r="119" spans="1:11" x14ac:dyDescent="0.25">
      <c r="A119" s="5"/>
      <c r="B119" s="117"/>
      <c r="C119" s="120"/>
      <c r="D119" s="120"/>
      <c r="E119" s="123"/>
      <c r="F119" s="53"/>
      <c r="G119" s="53"/>
      <c r="H119" s="53"/>
      <c r="I119" s="53"/>
      <c r="J119" s="53"/>
      <c r="K119" s="5"/>
    </row>
    <row r="120" spans="1:11" x14ac:dyDescent="0.25">
      <c r="A120" s="5"/>
      <c r="B120" s="117"/>
      <c r="C120" s="120"/>
      <c r="D120" s="120"/>
      <c r="E120" s="124" t="str">
        <f>TEXT('TN-Liste Rehasport (Intern)'!$N$5,"MMMM")</f>
        <v>Mai</v>
      </c>
      <c r="F120" s="52">
        <f>$F$8</f>
        <v>43226</v>
      </c>
      <c r="G120" s="52">
        <f>$G$8</f>
        <v>43233</v>
      </c>
      <c r="H120" s="52">
        <f>$H$8</f>
        <v>43240</v>
      </c>
      <c r="I120" s="52">
        <f>$I$8</f>
        <v>43247</v>
      </c>
      <c r="J120" s="52" t="str">
        <f>$J$8</f>
        <v/>
      </c>
      <c r="K120" s="5"/>
    </row>
    <row r="121" spans="1:11" x14ac:dyDescent="0.25">
      <c r="A121" s="5"/>
      <c r="B121" s="117"/>
      <c r="C121" s="120"/>
      <c r="D121" s="120"/>
      <c r="E121" s="123"/>
      <c r="F121" s="53"/>
      <c r="G121" s="53"/>
      <c r="H121" s="53"/>
      <c r="I121" s="53"/>
      <c r="J121" s="53"/>
      <c r="K121" s="5"/>
    </row>
    <row r="122" spans="1:11" x14ac:dyDescent="0.25">
      <c r="A122" s="5"/>
      <c r="B122" s="117"/>
      <c r="C122" s="120"/>
      <c r="D122" s="120"/>
      <c r="E122" s="124" t="str">
        <f>TEXT('TN-Liste Rehasport (Intern)'!$S$5,"MMMM")</f>
        <v>Juni</v>
      </c>
      <c r="F122" s="52">
        <f>$F$10</f>
        <v>43254</v>
      </c>
      <c r="G122" s="52">
        <f>$G$10</f>
        <v>43261</v>
      </c>
      <c r="H122" s="52">
        <f>$H$10</f>
        <v>43268</v>
      </c>
      <c r="I122" s="52">
        <f>$I$10</f>
        <v>43275</v>
      </c>
      <c r="J122" s="52" t="str">
        <f>$J$10</f>
        <v/>
      </c>
      <c r="K122" s="5"/>
    </row>
    <row r="123" spans="1:11" ht="15.75" thickBot="1" x14ac:dyDescent="0.3">
      <c r="A123" s="5"/>
      <c r="B123" s="117"/>
      <c r="C123" s="120"/>
      <c r="D123" s="120"/>
      <c r="E123" s="129"/>
      <c r="F123" s="56"/>
      <c r="G123" s="56"/>
      <c r="H123" s="56"/>
      <c r="I123" s="56"/>
      <c r="J123" s="56"/>
      <c r="K123" s="5"/>
    </row>
    <row r="124" spans="1:11" x14ac:dyDescent="0.25">
      <c r="A124" s="5"/>
      <c r="B124" s="116">
        <v>20</v>
      </c>
      <c r="C124" s="126" t="str">
        <f>IF('TN-Liste Rehasport (Intern)'!C26="","",'TN-Liste Rehasport (Intern)'!C26)</f>
        <v/>
      </c>
      <c r="D124" s="126" t="str">
        <f>IF('TN-Liste Rehasport (Intern)'!D26="","",'TN-Liste Rehasport (Intern)'!D26)</f>
        <v/>
      </c>
      <c r="E124" s="122" t="str">
        <f>'TN-Liste Rehasport (Intern)'!$C$3</f>
        <v>April</v>
      </c>
      <c r="F124" s="57">
        <f>$F$6</f>
        <v>43191</v>
      </c>
      <c r="G124" s="57">
        <f>$G$6</f>
        <v>43198</v>
      </c>
      <c r="H124" s="57">
        <f>$H$6</f>
        <v>43205</v>
      </c>
      <c r="I124" s="57">
        <f>$I$6</f>
        <v>43212</v>
      </c>
      <c r="J124" s="57">
        <f>$J$6</f>
        <v>43219</v>
      </c>
      <c r="K124" s="5"/>
    </row>
    <row r="125" spans="1:11" x14ac:dyDescent="0.25">
      <c r="A125" s="5"/>
      <c r="B125" s="117"/>
      <c r="C125" s="127"/>
      <c r="D125" s="127"/>
      <c r="E125" s="123"/>
      <c r="F125" s="53"/>
      <c r="G125" s="53"/>
      <c r="H125" s="53"/>
      <c r="I125" s="53"/>
      <c r="J125" s="53"/>
      <c r="K125" s="5"/>
    </row>
    <row r="126" spans="1:11" x14ac:dyDescent="0.25">
      <c r="A126" s="5"/>
      <c r="B126" s="117"/>
      <c r="C126" s="127"/>
      <c r="D126" s="127"/>
      <c r="E126" s="124" t="str">
        <f>TEXT('TN-Liste Rehasport (Intern)'!$N$5,"MMMM")</f>
        <v>Mai</v>
      </c>
      <c r="F126" s="52">
        <f>$F$8</f>
        <v>43226</v>
      </c>
      <c r="G126" s="52">
        <f>$G$8</f>
        <v>43233</v>
      </c>
      <c r="H126" s="52">
        <f>$H$8</f>
        <v>43240</v>
      </c>
      <c r="I126" s="52">
        <f>$I$8</f>
        <v>43247</v>
      </c>
      <c r="J126" s="52" t="str">
        <f>$J$8</f>
        <v/>
      </c>
      <c r="K126" s="5"/>
    </row>
    <row r="127" spans="1:11" x14ac:dyDescent="0.25">
      <c r="A127" s="5"/>
      <c r="B127" s="117"/>
      <c r="C127" s="127"/>
      <c r="D127" s="127"/>
      <c r="E127" s="123"/>
      <c r="F127" s="53"/>
      <c r="G127" s="53"/>
      <c r="H127" s="53"/>
      <c r="I127" s="53"/>
      <c r="J127" s="53"/>
      <c r="K127" s="5"/>
    </row>
    <row r="128" spans="1:11" x14ac:dyDescent="0.25">
      <c r="A128" s="5"/>
      <c r="B128" s="117"/>
      <c r="C128" s="127"/>
      <c r="D128" s="127"/>
      <c r="E128" s="124" t="str">
        <f>TEXT('TN-Liste Rehasport (Intern)'!$S$5,"MMMM")</f>
        <v>Juni</v>
      </c>
      <c r="F128" s="52">
        <f>$F$10</f>
        <v>43254</v>
      </c>
      <c r="G128" s="52">
        <f>$G$10</f>
        <v>43261</v>
      </c>
      <c r="H128" s="52">
        <f>$H$10</f>
        <v>43268</v>
      </c>
      <c r="I128" s="52">
        <f>$I$10</f>
        <v>43275</v>
      </c>
      <c r="J128" s="52" t="str">
        <f>$J$10</f>
        <v/>
      </c>
      <c r="K128" s="5"/>
    </row>
    <row r="129" spans="1:11" ht="15.75" thickBot="1" x14ac:dyDescent="0.3">
      <c r="A129" s="5"/>
      <c r="B129" s="118"/>
      <c r="C129" s="128"/>
      <c r="D129" s="128"/>
      <c r="E129" s="125"/>
      <c r="F129" s="58"/>
      <c r="G129" s="58"/>
      <c r="H129" s="58"/>
      <c r="I129" s="58"/>
      <c r="J129" s="58"/>
      <c r="K129" s="5"/>
    </row>
    <row r="130" spans="1:11" ht="8.4499999999999993" customHeight="1" thickBot="1" x14ac:dyDescent="0.3">
      <c r="A130" s="5"/>
      <c r="B130" s="67"/>
      <c r="C130" s="68"/>
      <c r="D130" s="68"/>
      <c r="E130" s="69"/>
      <c r="F130" s="70"/>
      <c r="G130" s="70"/>
      <c r="H130" s="70"/>
      <c r="I130" s="70"/>
      <c r="J130" s="70"/>
      <c r="K130" s="5"/>
    </row>
    <row r="131" spans="1:11" x14ac:dyDescent="0.25">
      <c r="A131" s="5"/>
      <c r="B131" s="117" t="str">
        <f>'TN-Liste Rehasport (Intern)'!B28</f>
        <v>Neu 1</v>
      </c>
      <c r="C131" s="120" t="str">
        <f>IF('TN-Liste Rehasport (Intern)'!C28="","",'TN-Liste Rehasport (Intern)'!C28)</f>
        <v/>
      </c>
      <c r="D131" s="120" t="str">
        <f>IF('TN-Liste Rehasport (Intern)'!D28="","",'TN-Liste Rehasport (Intern)'!D28)</f>
        <v/>
      </c>
      <c r="E131" s="129" t="str">
        <f>'TN-Liste Rehasport (Intern)'!$C$3</f>
        <v>April</v>
      </c>
      <c r="F131" s="54">
        <f>$F$6</f>
        <v>43191</v>
      </c>
      <c r="G131" s="54">
        <f>$G$6</f>
        <v>43198</v>
      </c>
      <c r="H131" s="54">
        <f>$H$6</f>
        <v>43205</v>
      </c>
      <c r="I131" s="54">
        <f>$I$6</f>
        <v>43212</v>
      </c>
      <c r="J131" s="54">
        <f>$J$6</f>
        <v>43219</v>
      </c>
      <c r="K131" s="5"/>
    </row>
    <row r="132" spans="1:11" x14ac:dyDescent="0.25">
      <c r="A132" s="5"/>
      <c r="B132" s="117"/>
      <c r="C132" s="120"/>
      <c r="D132" s="120"/>
      <c r="E132" s="123"/>
      <c r="F132" s="53"/>
      <c r="G132" s="53"/>
      <c r="H132" s="53"/>
      <c r="I132" s="53"/>
      <c r="J132" s="53"/>
      <c r="K132" s="5"/>
    </row>
    <row r="133" spans="1:11" x14ac:dyDescent="0.25">
      <c r="A133" s="5"/>
      <c r="B133" s="117"/>
      <c r="C133" s="120"/>
      <c r="D133" s="120"/>
      <c r="E133" s="124" t="str">
        <f>TEXT('TN-Liste Rehasport (Intern)'!$N$5,"MMMM")</f>
        <v>Mai</v>
      </c>
      <c r="F133" s="52">
        <f>$F$8</f>
        <v>43226</v>
      </c>
      <c r="G133" s="52">
        <f>$G$8</f>
        <v>43233</v>
      </c>
      <c r="H133" s="52">
        <f>$H$8</f>
        <v>43240</v>
      </c>
      <c r="I133" s="52">
        <f>$I$8</f>
        <v>43247</v>
      </c>
      <c r="J133" s="52" t="str">
        <f>$J$8</f>
        <v/>
      </c>
      <c r="K133" s="5"/>
    </row>
    <row r="134" spans="1:11" x14ac:dyDescent="0.25">
      <c r="A134" s="5"/>
      <c r="B134" s="117"/>
      <c r="C134" s="120"/>
      <c r="D134" s="120"/>
      <c r="E134" s="123"/>
      <c r="F134" s="53"/>
      <c r="G134" s="53"/>
      <c r="H134" s="53"/>
      <c r="I134" s="53"/>
      <c r="J134" s="53"/>
      <c r="K134" s="5"/>
    </row>
    <row r="135" spans="1:11" x14ac:dyDescent="0.25">
      <c r="A135" s="5"/>
      <c r="B135" s="117"/>
      <c r="C135" s="120"/>
      <c r="D135" s="120"/>
      <c r="E135" s="124" t="str">
        <f>TEXT('TN-Liste Rehasport (Intern)'!$S$5,"MMMM")</f>
        <v>Juni</v>
      </c>
      <c r="F135" s="52">
        <f>$F$10</f>
        <v>43254</v>
      </c>
      <c r="G135" s="52">
        <f>$G$10</f>
        <v>43261</v>
      </c>
      <c r="H135" s="52">
        <f>$H$10</f>
        <v>43268</v>
      </c>
      <c r="I135" s="52">
        <f>$I$10</f>
        <v>43275</v>
      </c>
      <c r="J135" s="52" t="str">
        <f>$J$10</f>
        <v/>
      </c>
      <c r="K135" s="5"/>
    </row>
    <row r="136" spans="1:11" ht="15.75" thickBot="1" x14ac:dyDescent="0.3">
      <c r="A136" s="5"/>
      <c r="B136" s="117"/>
      <c r="C136" s="120"/>
      <c r="D136" s="120"/>
      <c r="E136" s="129"/>
      <c r="F136" s="56"/>
      <c r="G136" s="56"/>
      <c r="H136" s="56"/>
      <c r="I136" s="56"/>
      <c r="J136" s="56"/>
      <c r="K136" s="5"/>
    </row>
    <row r="137" spans="1:11" x14ac:dyDescent="0.25">
      <c r="A137" s="5"/>
      <c r="B137" s="116" t="str">
        <f>'TN-Liste Rehasport (Intern)'!B29</f>
        <v>Neu 2</v>
      </c>
      <c r="C137" s="126" t="str">
        <f>IF('TN-Liste Rehasport (Intern)'!C29="","",'TN-Liste Rehasport (Intern)'!C29)</f>
        <v/>
      </c>
      <c r="D137" s="126" t="str">
        <f>IF('TN-Liste Rehasport (Intern)'!D29="","",'TN-Liste Rehasport (Intern)'!D29)</f>
        <v/>
      </c>
      <c r="E137" s="122" t="str">
        <f>'TN-Liste Rehasport (Intern)'!$C$3</f>
        <v>April</v>
      </c>
      <c r="F137" s="57">
        <f>$F$6</f>
        <v>43191</v>
      </c>
      <c r="G137" s="57">
        <f>$G$6</f>
        <v>43198</v>
      </c>
      <c r="H137" s="57">
        <f>$H$6</f>
        <v>43205</v>
      </c>
      <c r="I137" s="57">
        <f>$I$6</f>
        <v>43212</v>
      </c>
      <c r="J137" s="57">
        <f>$J$6</f>
        <v>43219</v>
      </c>
      <c r="K137" s="5"/>
    </row>
    <row r="138" spans="1:11" x14ac:dyDescent="0.25">
      <c r="A138" s="5"/>
      <c r="B138" s="117"/>
      <c r="C138" s="127"/>
      <c r="D138" s="127"/>
      <c r="E138" s="123"/>
      <c r="F138" s="53"/>
      <c r="G138" s="53"/>
      <c r="H138" s="53"/>
      <c r="I138" s="53"/>
      <c r="J138" s="53"/>
      <c r="K138" s="5"/>
    </row>
    <row r="139" spans="1:11" x14ac:dyDescent="0.25">
      <c r="A139" s="5"/>
      <c r="B139" s="117"/>
      <c r="C139" s="127"/>
      <c r="D139" s="127"/>
      <c r="E139" s="124" t="str">
        <f>TEXT('TN-Liste Rehasport (Intern)'!$N$5,"MMMM")</f>
        <v>Mai</v>
      </c>
      <c r="F139" s="52">
        <f>$F$8</f>
        <v>43226</v>
      </c>
      <c r="G139" s="52">
        <f>$G$8</f>
        <v>43233</v>
      </c>
      <c r="H139" s="52">
        <f>$H$8</f>
        <v>43240</v>
      </c>
      <c r="I139" s="52">
        <f>$I$8</f>
        <v>43247</v>
      </c>
      <c r="J139" s="52" t="str">
        <f>$J$8</f>
        <v/>
      </c>
      <c r="K139" s="5"/>
    </row>
    <row r="140" spans="1:11" x14ac:dyDescent="0.25">
      <c r="A140" s="5"/>
      <c r="B140" s="117"/>
      <c r="C140" s="127"/>
      <c r="D140" s="127"/>
      <c r="E140" s="123"/>
      <c r="F140" s="53"/>
      <c r="G140" s="53"/>
      <c r="H140" s="53"/>
      <c r="I140" s="53"/>
      <c r="J140" s="53"/>
      <c r="K140" s="5"/>
    </row>
    <row r="141" spans="1:11" x14ac:dyDescent="0.25">
      <c r="A141" s="5"/>
      <c r="B141" s="117"/>
      <c r="C141" s="127"/>
      <c r="D141" s="127"/>
      <c r="E141" s="124" t="str">
        <f>TEXT('TN-Liste Rehasport (Intern)'!$S$5,"MMMM")</f>
        <v>Juni</v>
      </c>
      <c r="F141" s="52">
        <f>$F$10</f>
        <v>43254</v>
      </c>
      <c r="G141" s="52">
        <f>$G$10</f>
        <v>43261</v>
      </c>
      <c r="H141" s="52">
        <f>$H$10</f>
        <v>43268</v>
      </c>
      <c r="I141" s="52">
        <f>$I$10</f>
        <v>43275</v>
      </c>
      <c r="J141" s="52" t="str">
        <f>$J$10</f>
        <v/>
      </c>
      <c r="K141" s="5"/>
    </row>
    <row r="142" spans="1:11" ht="15.75" thickBot="1" x14ac:dyDescent="0.3">
      <c r="A142" s="5"/>
      <c r="B142" s="118"/>
      <c r="C142" s="128"/>
      <c r="D142" s="128"/>
      <c r="E142" s="125"/>
      <c r="F142" s="58"/>
      <c r="G142" s="58"/>
      <c r="H142" s="58"/>
      <c r="I142" s="58"/>
      <c r="J142" s="58"/>
      <c r="K142" s="5"/>
    </row>
    <row r="143" spans="1:11" x14ac:dyDescent="0.25">
      <c r="A143" s="5"/>
      <c r="B143" s="116" t="str">
        <f>'TN-Liste Rehasport (Intern)'!B30</f>
        <v>Neu 3</v>
      </c>
      <c r="C143" s="119" t="str">
        <f>IF('TN-Liste Rehasport (Intern)'!C30="","",'TN-Liste Rehasport (Intern)'!C30)</f>
        <v/>
      </c>
      <c r="D143" s="119" t="str">
        <f>IF('TN-Liste Rehasport (Intern)'!D30="","",'TN-Liste Rehasport (Intern)'!D30)</f>
        <v/>
      </c>
      <c r="E143" s="122" t="str">
        <f>'TN-Liste Rehasport (Intern)'!$C$3</f>
        <v>April</v>
      </c>
      <c r="F143" s="57">
        <f>$F$6</f>
        <v>43191</v>
      </c>
      <c r="G143" s="57">
        <f>$G$6</f>
        <v>43198</v>
      </c>
      <c r="H143" s="57">
        <f>$H$6</f>
        <v>43205</v>
      </c>
      <c r="I143" s="57">
        <f>$I$6</f>
        <v>43212</v>
      </c>
      <c r="J143" s="57">
        <f>$J$6</f>
        <v>43219</v>
      </c>
      <c r="K143" s="5"/>
    </row>
    <row r="144" spans="1:11" x14ac:dyDescent="0.25">
      <c r="A144" s="5"/>
      <c r="B144" s="117"/>
      <c r="C144" s="120"/>
      <c r="D144" s="120"/>
      <c r="E144" s="123"/>
      <c r="F144" s="53"/>
      <c r="G144" s="53"/>
      <c r="H144" s="53"/>
      <c r="I144" s="53"/>
      <c r="J144" s="53"/>
      <c r="K144" s="5"/>
    </row>
    <row r="145" spans="1:11" x14ac:dyDescent="0.25">
      <c r="A145" s="5"/>
      <c r="B145" s="117"/>
      <c r="C145" s="120"/>
      <c r="D145" s="120"/>
      <c r="E145" s="124" t="str">
        <f>TEXT('TN-Liste Rehasport (Intern)'!$N$5,"MMMM")</f>
        <v>Mai</v>
      </c>
      <c r="F145" s="52">
        <f>$F$8</f>
        <v>43226</v>
      </c>
      <c r="G145" s="52">
        <f>$G$8</f>
        <v>43233</v>
      </c>
      <c r="H145" s="52">
        <f>$H$8</f>
        <v>43240</v>
      </c>
      <c r="I145" s="52">
        <f>$I$8</f>
        <v>43247</v>
      </c>
      <c r="J145" s="52" t="str">
        <f>$J$8</f>
        <v/>
      </c>
      <c r="K145" s="5"/>
    </row>
    <row r="146" spans="1:11" x14ac:dyDescent="0.25">
      <c r="A146" s="5"/>
      <c r="B146" s="117"/>
      <c r="C146" s="120"/>
      <c r="D146" s="120"/>
      <c r="E146" s="123"/>
      <c r="F146" s="53"/>
      <c r="G146" s="53"/>
      <c r="H146" s="53"/>
      <c r="I146" s="53"/>
      <c r="J146" s="53"/>
      <c r="K146" s="5"/>
    </row>
    <row r="147" spans="1:11" x14ac:dyDescent="0.25">
      <c r="A147" s="5"/>
      <c r="B147" s="117"/>
      <c r="C147" s="120"/>
      <c r="D147" s="120"/>
      <c r="E147" s="124" t="str">
        <f>TEXT('TN-Liste Rehasport (Intern)'!$S$5,"MMMM")</f>
        <v>Juni</v>
      </c>
      <c r="F147" s="52">
        <f>$F$10</f>
        <v>43254</v>
      </c>
      <c r="G147" s="52">
        <f>$G$10</f>
        <v>43261</v>
      </c>
      <c r="H147" s="52">
        <f>$H$10</f>
        <v>43268</v>
      </c>
      <c r="I147" s="52">
        <f>$I$10</f>
        <v>43275</v>
      </c>
      <c r="J147" s="52" t="str">
        <f>$J$10</f>
        <v/>
      </c>
      <c r="K147" s="5"/>
    </row>
    <row r="148" spans="1:11" ht="15.75" thickBot="1" x14ac:dyDescent="0.3">
      <c r="A148" s="5"/>
      <c r="B148" s="118"/>
      <c r="C148" s="121"/>
      <c r="D148" s="121"/>
      <c r="E148" s="125"/>
      <c r="F148" s="58"/>
      <c r="G148" s="58"/>
      <c r="H148" s="58"/>
      <c r="I148" s="58"/>
      <c r="J148" s="58"/>
      <c r="K148" s="5"/>
    </row>
    <row r="149" spans="1:11" ht="8.4499999999999993" customHeight="1" x14ac:dyDescent="0.25">
      <c r="A149" s="5"/>
      <c r="B149" s="71"/>
      <c r="C149" s="50"/>
      <c r="D149" s="50"/>
      <c r="E149" s="72"/>
      <c r="F149" s="73"/>
      <c r="G149" s="73"/>
      <c r="H149" s="73"/>
      <c r="I149" s="73"/>
      <c r="J149" s="73"/>
      <c r="K149" s="5"/>
    </row>
  </sheetData>
  <sheetProtection sheet="1" objects="1" scenarios="1" selectLockedCells="1"/>
  <mergeCells count="143">
    <mergeCell ref="E6:E7"/>
    <mergeCell ref="E8:E9"/>
    <mergeCell ref="E10:E11"/>
    <mergeCell ref="B6:B11"/>
    <mergeCell ref="C6:C11"/>
    <mergeCell ref="D6:D11"/>
    <mergeCell ref="F2:J2"/>
    <mergeCell ref="F3:J3"/>
    <mergeCell ref="B4:D4"/>
    <mergeCell ref="B3:C3"/>
    <mergeCell ref="B2:C2"/>
    <mergeCell ref="E12:E13"/>
    <mergeCell ref="E14:E15"/>
    <mergeCell ref="E16:E17"/>
    <mergeCell ref="E18:E19"/>
    <mergeCell ref="E20:E21"/>
    <mergeCell ref="E22:E23"/>
    <mergeCell ref="B12:B17"/>
    <mergeCell ref="B18:B23"/>
    <mergeCell ref="B24:B29"/>
    <mergeCell ref="C12:C17"/>
    <mergeCell ref="D12:D17"/>
    <mergeCell ref="C18:C23"/>
    <mergeCell ref="D18:D23"/>
    <mergeCell ref="C24:C29"/>
    <mergeCell ref="D24:D29"/>
    <mergeCell ref="E24:E25"/>
    <mergeCell ref="E26:E27"/>
    <mergeCell ref="E28:E29"/>
    <mergeCell ref="B30:B35"/>
    <mergeCell ref="C30:C35"/>
    <mergeCell ref="D30:D35"/>
    <mergeCell ref="E30:E31"/>
    <mergeCell ref="E32:E33"/>
    <mergeCell ref="E34:E35"/>
    <mergeCell ref="E42:E43"/>
    <mergeCell ref="E44:E45"/>
    <mergeCell ref="B42:B47"/>
    <mergeCell ref="C42:C47"/>
    <mergeCell ref="D42:D47"/>
    <mergeCell ref="E46:E47"/>
    <mergeCell ref="B36:B41"/>
    <mergeCell ref="C36:C41"/>
    <mergeCell ref="D36:D41"/>
    <mergeCell ref="E36:E37"/>
    <mergeCell ref="E38:E39"/>
    <mergeCell ref="E40:E41"/>
    <mergeCell ref="B56:B61"/>
    <mergeCell ref="C56:C61"/>
    <mergeCell ref="D56:D61"/>
    <mergeCell ref="E56:E57"/>
    <mergeCell ref="E58:E59"/>
    <mergeCell ref="E60:E61"/>
    <mergeCell ref="B50:B55"/>
    <mergeCell ref="C50:C55"/>
    <mergeCell ref="D50:D55"/>
    <mergeCell ref="E50:E51"/>
    <mergeCell ref="E52:E53"/>
    <mergeCell ref="E54:E55"/>
    <mergeCell ref="B68:B73"/>
    <mergeCell ref="C68:C73"/>
    <mergeCell ref="D68:D73"/>
    <mergeCell ref="E68:E69"/>
    <mergeCell ref="E70:E71"/>
    <mergeCell ref="E72:E73"/>
    <mergeCell ref="B62:B67"/>
    <mergeCell ref="C62:C67"/>
    <mergeCell ref="D62:D67"/>
    <mergeCell ref="E62:E63"/>
    <mergeCell ref="E64:E65"/>
    <mergeCell ref="E66:E67"/>
    <mergeCell ref="B80:B85"/>
    <mergeCell ref="C80:C85"/>
    <mergeCell ref="D80:D85"/>
    <mergeCell ref="E80:E81"/>
    <mergeCell ref="E82:E83"/>
    <mergeCell ref="E84:E85"/>
    <mergeCell ref="B74:B79"/>
    <mergeCell ref="C74:C79"/>
    <mergeCell ref="D74:D79"/>
    <mergeCell ref="E74:E75"/>
    <mergeCell ref="E76:E77"/>
    <mergeCell ref="E78:E79"/>
    <mergeCell ref="E92:E93"/>
    <mergeCell ref="E94:E95"/>
    <mergeCell ref="D92:D97"/>
    <mergeCell ref="C92:C97"/>
    <mergeCell ref="E96:E97"/>
    <mergeCell ref="B92:B97"/>
    <mergeCell ref="B86:B91"/>
    <mergeCell ref="C86:C91"/>
    <mergeCell ref="D86:D91"/>
    <mergeCell ref="E86:E87"/>
    <mergeCell ref="E88:E89"/>
    <mergeCell ref="E90:E91"/>
    <mergeCell ref="B106:B111"/>
    <mergeCell ref="C106:C111"/>
    <mergeCell ref="D106:D111"/>
    <mergeCell ref="E106:E107"/>
    <mergeCell ref="E108:E109"/>
    <mergeCell ref="E110:E111"/>
    <mergeCell ref="B100:B105"/>
    <mergeCell ref="C100:C105"/>
    <mergeCell ref="D100:D105"/>
    <mergeCell ref="E100:E101"/>
    <mergeCell ref="E102:E103"/>
    <mergeCell ref="E104:E105"/>
    <mergeCell ref="B118:B123"/>
    <mergeCell ref="C118:C123"/>
    <mergeCell ref="D118:D123"/>
    <mergeCell ref="E118:E119"/>
    <mergeCell ref="E120:E121"/>
    <mergeCell ref="E122:E123"/>
    <mergeCell ref="B112:B117"/>
    <mergeCell ref="C112:C117"/>
    <mergeCell ref="D112:D117"/>
    <mergeCell ref="E112:E113"/>
    <mergeCell ref="E114:E115"/>
    <mergeCell ref="E116:E117"/>
    <mergeCell ref="B131:B136"/>
    <mergeCell ref="C131:C136"/>
    <mergeCell ref="D131:D136"/>
    <mergeCell ref="E131:E132"/>
    <mergeCell ref="E133:E134"/>
    <mergeCell ref="E135:E136"/>
    <mergeCell ref="E124:E125"/>
    <mergeCell ref="E126:E127"/>
    <mergeCell ref="E128:E129"/>
    <mergeCell ref="D124:D129"/>
    <mergeCell ref="C124:C129"/>
    <mergeCell ref="B124:B129"/>
    <mergeCell ref="B143:B148"/>
    <mergeCell ref="C143:C148"/>
    <mergeCell ref="D143:D148"/>
    <mergeCell ref="E143:E144"/>
    <mergeCell ref="E145:E146"/>
    <mergeCell ref="E147:E148"/>
    <mergeCell ref="B137:B142"/>
    <mergeCell ref="C137:C142"/>
    <mergeCell ref="D137:D142"/>
    <mergeCell ref="E137:E138"/>
    <mergeCell ref="E139:E140"/>
    <mergeCell ref="E141:E142"/>
  </mergeCells>
  <pageMargins left="0.25" right="0.25" top="0.75" bottom="0.75" header="0.3" footer="0.3"/>
  <pageSetup paperSize="9" orientation="portrait" horizontalDpi="4294967293" verticalDpi="4294967293" r:id="rId1"/>
  <headerFooter>
    <oddHeader>&amp;L&amp;9Anerkannte Rehasportgruppe des &amp;G&amp;C&amp;"-,Fett"&amp;14Ihr Verein&amp;R&amp;9Angebotsnummer:____________               Stand: &amp;D</oddHeader>
    <oddFooter>&amp;C&amp;"-,Kursiv"Achtung: Feiertage oder Ferien werden in diesem Formular nicht berücksichtigt.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1"/>
  <sheetViews>
    <sheetView view="pageLayout" zoomScaleNormal="100" workbookViewId="0">
      <selection activeCell="E3" sqref="E3:N3"/>
    </sheetView>
  </sheetViews>
  <sheetFormatPr baseColWidth="10" defaultColWidth="11.42578125" defaultRowHeight="15" x14ac:dyDescent="0.25"/>
  <cols>
    <col min="1" max="1" width="1.7109375" style="74" customWidth="1"/>
    <col min="2" max="2" width="4.85546875" style="74" customWidth="1"/>
    <col min="3" max="4" width="19" style="74" customWidth="1"/>
    <col min="5" max="14" width="9" style="76" customWidth="1"/>
    <col min="15" max="15" width="1.7109375" style="74" customWidth="1"/>
    <col min="16" max="16384" width="11.42578125" style="74"/>
  </cols>
  <sheetData>
    <row r="1" spans="1:15" ht="6.95" customHeight="1" x14ac:dyDescent="0.25">
      <c r="A1" s="5"/>
      <c r="B1" s="5"/>
      <c r="C1" s="5"/>
      <c r="D1" s="5"/>
      <c r="E1" s="7"/>
      <c r="F1" s="7"/>
      <c r="G1" s="7"/>
      <c r="H1" s="7"/>
      <c r="I1" s="7"/>
      <c r="J1" s="7"/>
      <c r="K1" s="7"/>
      <c r="L1" s="7"/>
      <c r="M1" s="7"/>
      <c r="N1" s="7"/>
      <c r="O1" s="5"/>
    </row>
    <row r="2" spans="1:15" ht="12.95" customHeight="1" x14ac:dyDescent="0.25">
      <c r="A2" s="5"/>
      <c r="B2" s="40" t="s">
        <v>36</v>
      </c>
      <c r="C2" s="40"/>
      <c r="D2" s="41" t="str">
        <f>'TN-Liste Rehasport (Intern)'!E2</f>
        <v>Wochentag</v>
      </c>
      <c r="E2" s="137" t="str">
        <f>'TN-Liste Rehasport (Intern)'!F2</f>
        <v>Bemerkungen (z.B. Uhrzeit, Durchführungsort, Übungsleiter*in):</v>
      </c>
      <c r="F2" s="137"/>
      <c r="G2" s="137"/>
      <c r="H2" s="137"/>
      <c r="I2" s="137"/>
      <c r="J2" s="137"/>
      <c r="K2" s="137"/>
      <c r="L2" s="137"/>
      <c r="M2" s="137"/>
      <c r="N2" s="137"/>
      <c r="O2" s="5"/>
    </row>
    <row r="3" spans="1:15" ht="12.95" customHeight="1" x14ac:dyDescent="0.25">
      <c r="A3" s="5"/>
      <c r="B3" s="99" t="str">
        <f>'TN-Liste Rehasport (Intern)'!C3&amp;" bis "&amp;TEXT(J5,"MMMM")</f>
        <v>April bis Mai</v>
      </c>
      <c r="C3" s="99"/>
      <c r="D3" s="42" t="str">
        <f>'TN-Liste Rehasport (Intern)'!E3</f>
        <v>Sonntag</v>
      </c>
      <c r="E3" s="147" t="str">
        <f>IF('TN-Liste Rehasport (Intern)'!F3="","",'TN-Liste Rehasport (Intern)'!F3)</f>
        <v>aspodku hqleg naflgn</v>
      </c>
      <c r="F3" s="148"/>
      <c r="G3" s="148"/>
      <c r="H3" s="148"/>
      <c r="I3" s="148"/>
      <c r="J3" s="148"/>
      <c r="K3" s="148"/>
      <c r="L3" s="148"/>
      <c r="M3" s="148"/>
      <c r="N3" s="149"/>
      <c r="O3" s="5"/>
    </row>
    <row r="4" spans="1:15" ht="12.95" customHeight="1" x14ac:dyDescent="0.25">
      <c r="A4" s="5"/>
      <c r="B4" s="138" t="str">
        <f>"Erster Tag des Zweimonatszeitraums: "&amp;TEXT('TN-Liste Rehasport (Intern)'!B3,"00")&amp;"."&amp;TEXT(MONTH(1&amp;'TN-Liste Rehasport (Intern)'!C3),"00")&amp;"."&amp;TEXT('TN-Liste Rehasport (Intern)'!D3,"0000")</f>
        <v>Erster Tag des Zweimonatszeitraums: 01.04.2018</v>
      </c>
      <c r="C4" s="138"/>
      <c r="D4" s="138"/>
      <c r="E4" s="8"/>
      <c r="F4" s="8"/>
      <c r="G4" s="8"/>
      <c r="H4" s="8"/>
      <c r="I4" s="8"/>
      <c r="J4" s="8"/>
      <c r="K4" s="8"/>
      <c r="L4" s="8"/>
      <c r="M4" s="8"/>
      <c r="N4" s="8"/>
      <c r="O4" s="5"/>
    </row>
    <row r="5" spans="1:15" ht="12.95" customHeight="1" x14ac:dyDescent="0.25">
      <c r="A5" s="5"/>
      <c r="B5" s="115" t="s">
        <v>4</v>
      </c>
      <c r="C5" s="115" t="s">
        <v>5</v>
      </c>
      <c r="D5" s="115" t="s">
        <v>6</v>
      </c>
      <c r="E5" s="107" t="str">
        <f>TEXT(Berechnung!E2,"MMMM")</f>
        <v>April</v>
      </c>
      <c r="F5" s="107"/>
      <c r="G5" s="107"/>
      <c r="H5" s="107"/>
      <c r="I5" s="107"/>
      <c r="J5" s="108">
        <f>Berechnung!A4</f>
        <v>43221</v>
      </c>
      <c r="K5" s="108"/>
      <c r="L5" s="108"/>
      <c r="M5" s="108"/>
      <c r="N5" s="108"/>
      <c r="O5" s="5"/>
    </row>
    <row r="6" spans="1:15" ht="18.75" customHeight="1" x14ac:dyDescent="0.25">
      <c r="A6" s="5"/>
      <c r="B6" s="115"/>
      <c r="C6" s="115"/>
      <c r="D6" s="115"/>
      <c r="E6" s="19">
        <f>Berechnung!$E$2</f>
        <v>43191</v>
      </c>
      <c r="F6" s="19">
        <f>E6+7</f>
        <v>43198</v>
      </c>
      <c r="G6" s="19">
        <f t="shared" ref="G6:M6" si="0">F6+7</f>
        <v>43205</v>
      </c>
      <c r="H6" s="19">
        <f t="shared" si="0"/>
        <v>43212</v>
      </c>
      <c r="I6" s="19">
        <f>IF(TEXT(H6+7,"MMMM")=TEXT(E5,"MMMM"),H6+7,"")</f>
        <v>43219</v>
      </c>
      <c r="J6" s="20">
        <f>IF(I6="",H6+7,I6+7)</f>
        <v>43226</v>
      </c>
      <c r="K6" s="20">
        <f t="shared" si="0"/>
        <v>43233</v>
      </c>
      <c r="L6" s="20">
        <f t="shared" si="0"/>
        <v>43240</v>
      </c>
      <c r="M6" s="20">
        <f t="shared" si="0"/>
        <v>43247</v>
      </c>
      <c r="N6" s="20" t="str">
        <f>IF(TEXT(M6+7,"MMMM")=TEXT(J5,"MMMM"),M6+7,"")</f>
        <v/>
      </c>
      <c r="O6" s="5"/>
    </row>
    <row r="7" spans="1:15" ht="17.100000000000001" customHeight="1" x14ac:dyDescent="0.25">
      <c r="A7" s="5"/>
      <c r="B7" s="9">
        <v>1</v>
      </c>
      <c r="C7" s="21" t="str">
        <f>IF('TN-Liste Rehasport (Intern)'!C7="","",'TN-Liste Rehasport (Intern)'!C7)</f>
        <v/>
      </c>
      <c r="D7" s="28" t="str">
        <f>IF('TN-Liste Rehasport (Intern)'!D7="","",'TN-Liste Rehasport (Intern)'!D7)</f>
        <v/>
      </c>
      <c r="E7" s="22"/>
      <c r="F7" s="23"/>
      <c r="G7" s="23"/>
      <c r="H7" s="23"/>
      <c r="I7" s="23"/>
      <c r="J7" s="9"/>
      <c r="K7" s="9"/>
      <c r="L7" s="9"/>
      <c r="M7" s="9"/>
      <c r="N7" s="9"/>
      <c r="O7" s="5"/>
    </row>
    <row r="8" spans="1:15" ht="17.100000000000001" customHeight="1" x14ac:dyDescent="0.25">
      <c r="A8" s="5"/>
      <c r="B8" s="9">
        <v>2</v>
      </c>
      <c r="C8" s="24" t="str">
        <f>IF('TN-Liste Rehasport (Intern)'!C8="","",'TN-Liste Rehasport (Intern)'!C8)</f>
        <v/>
      </c>
      <c r="D8" s="25" t="str">
        <f>IF('TN-Liste Rehasport (Intern)'!D8="","",'TN-Liste Rehasport (Intern)'!D8)</f>
        <v/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5"/>
    </row>
    <row r="9" spans="1:15" ht="17.100000000000001" customHeight="1" x14ac:dyDescent="0.25">
      <c r="A9" s="5"/>
      <c r="B9" s="9">
        <v>3</v>
      </c>
      <c r="C9" s="21" t="str">
        <f>IF('TN-Liste Rehasport (Intern)'!C9="","",'TN-Liste Rehasport (Intern)'!C9)</f>
        <v/>
      </c>
      <c r="D9" s="28" t="str">
        <f>IF('TN-Liste Rehasport (Intern)'!D9="","",'TN-Liste Rehasport (Intern)'!D9)</f>
        <v/>
      </c>
      <c r="E9" s="22"/>
      <c r="F9" s="23"/>
      <c r="G9" s="23"/>
      <c r="H9" s="23"/>
      <c r="I9" s="23"/>
      <c r="J9" s="9"/>
      <c r="K9" s="9"/>
      <c r="L9" s="9"/>
      <c r="M9" s="9"/>
      <c r="N9" s="9"/>
      <c r="O9" s="5"/>
    </row>
    <row r="10" spans="1:15" ht="17.100000000000001" customHeight="1" x14ac:dyDescent="0.25">
      <c r="A10" s="5"/>
      <c r="B10" s="9">
        <v>4</v>
      </c>
      <c r="C10" s="29" t="str">
        <f>IF('TN-Liste Rehasport (Intern)'!C10="","",'TN-Liste Rehasport (Intern)'!C10)</f>
        <v/>
      </c>
      <c r="D10" s="30" t="str">
        <f>IF('TN-Liste Rehasport (Intern)'!D10="","",'TN-Liste Rehasport (Intern)'!D10)</f>
        <v/>
      </c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5"/>
    </row>
    <row r="11" spans="1:15" ht="17.100000000000001" customHeight="1" x14ac:dyDescent="0.25">
      <c r="A11" s="5"/>
      <c r="B11" s="9">
        <v>5</v>
      </c>
      <c r="C11" s="21" t="str">
        <f>IF('TN-Liste Rehasport (Intern)'!C11="","",'TN-Liste Rehasport (Intern)'!C11)</f>
        <v/>
      </c>
      <c r="D11" s="28" t="str">
        <f>IF('TN-Liste Rehasport (Intern)'!D11="","",'TN-Liste Rehasport (Intern)'!D11)</f>
        <v/>
      </c>
      <c r="E11" s="22"/>
      <c r="F11" s="23"/>
      <c r="G11" s="23"/>
      <c r="H11" s="23"/>
      <c r="I11" s="23"/>
      <c r="J11" s="9"/>
      <c r="K11" s="9"/>
      <c r="L11" s="9"/>
      <c r="M11" s="9"/>
      <c r="N11" s="9"/>
      <c r="O11" s="5"/>
    </row>
    <row r="12" spans="1:15" ht="17.100000000000001" customHeight="1" x14ac:dyDescent="0.25">
      <c r="A12" s="5"/>
      <c r="B12" s="9">
        <v>6</v>
      </c>
      <c r="C12" s="29" t="str">
        <f>IF('TN-Liste Rehasport (Intern)'!C12="","",'TN-Liste Rehasport (Intern)'!C12)</f>
        <v/>
      </c>
      <c r="D12" s="30" t="str">
        <f>IF('TN-Liste Rehasport (Intern)'!D12="","",'TN-Liste Rehasport (Intern)'!D12)</f>
        <v/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5"/>
    </row>
    <row r="13" spans="1:15" ht="17.100000000000001" customHeight="1" x14ac:dyDescent="0.25">
      <c r="A13" s="5"/>
      <c r="B13" s="9">
        <v>7</v>
      </c>
      <c r="C13" s="21" t="str">
        <f>IF('TN-Liste Rehasport (Intern)'!C13="","",'TN-Liste Rehasport (Intern)'!C13)</f>
        <v/>
      </c>
      <c r="D13" s="28" t="str">
        <f>IF('TN-Liste Rehasport (Intern)'!D13="","",'TN-Liste Rehasport (Intern)'!D13)</f>
        <v/>
      </c>
      <c r="E13" s="22"/>
      <c r="F13" s="23"/>
      <c r="G13" s="23"/>
      <c r="H13" s="23"/>
      <c r="I13" s="23"/>
      <c r="J13" s="9"/>
      <c r="K13" s="9"/>
      <c r="L13" s="9"/>
      <c r="M13" s="9"/>
      <c r="N13" s="9"/>
      <c r="O13" s="5"/>
    </row>
    <row r="14" spans="1:15" ht="17.100000000000001" customHeight="1" x14ac:dyDescent="0.25">
      <c r="A14" s="5"/>
      <c r="B14" s="9">
        <v>8</v>
      </c>
      <c r="C14" s="29" t="str">
        <f>IF('TN-Liste Rehasport (Intern)'!C14="","",'TN-Liste Rehasport (Intern)'!C14)</f>
        <v/>
      </c>
      <c r="D14" s="30" t="str">
        <f>IF('TN-Liste Rehasport (Intern)'!D14="","",'TN-Liste Rehasport (Intern)'!D14)</f>
        <v/>
      </c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5"/>
    </row>
    <row r="15" spans="1:15" ht="17.100000000000001" customHeight="1" x14ac:dyDescent="0.25">
      <c r="A15" s="5"/>
      <c r="B15" s="9">
        <v>9</v>
      </c>
      <c r="C15" s="21" t="str">
        <f>IF('TN-Liste Rehasport (Intern)'!C15="","",'TN-Liste Rehasport (Intern)'!C15)</f>
        <v/>
      </c>
      <c r="D15" s="28" t="str">
        <f>IF('TN-Liste Rehasport (Intern)'!D15="","",'TN-Liste Rehasport (Intern)'!D15)</f>
        <v/>
      </c>
      <c r="E15" s="22"/>
      <c r="F15" s="23"/>
      <c r="G15" s="23"/>
      <c r="H15" s="23"/>
      <c r="I15" s="23"/>
      <c r="J15" s="9"/>
      <c r="K15" s="9"/>
      <c r="L15" s="9"/>
      <c r="M15" s="9"/>
      <c r="N15" s="9"/>
      <c r="O15" s="5"/>
    </row>
    <row r="16" spans="1:15" ht="17.100000000000001" customHeight="1" x14ac:dyDescent="0.25">
      <c r="A16" s="5"/>
      <c r="B16" s="9">
        <v>10</v>
      </c>
      <c r="C16" s="29" t="str">
        <f>IF('TN-Liste Rehasport (Intern)'!C16="","",'TN-Liste Rehasport (Intern)'!C16)</f>
        <v/>
      </c>
      <c r="D16" s="30" t="str">
        <f>IF('TN-Liste Rehasport (Intern)'!D16="","",'TN-Liste Rehasport (Intern)'!D16)</f>
        <v/>
      </c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5"/>
    </row>
    <row r="17" spans="1:15" ht="17.100000000000001" customHeight="1" x14ac:dyDescent="0.25">
      <c r="A17" s="5"/>
      <c r="B17" s="9">
        <v>11</v>
      </c>
      <c r="C17" s="21" t="str">
        <f>IF('TN-Liste Rehasport (Intern)'!C17="","",'TN-Liste Rehasport (Intern)'!C17)</f>
        <v/>
      </c>
      <c r="D17" s="28" t="str">
        <f>IF('TN-Liste Rehasport (Intern)'!D17="","",'TN-Liste Rehasport (Intern)'!D17)</f>
        <v/>
      </c>
      <c r="E17" s="22"/>
      <c r="F17" s="23"/>
      <c r="G17" s="23"/>
      <c r="H17" s="23"/>
      <c r="I17" s="23"/>
      <c r="J17" s="9"/>
      <c r="K17" s="9"/>
      <c r="L17" s="9"/>
      <c r="M17" s="9"/>
      <c r="N17" s="9"/>
      <c r="O17" s="5"/>
    </row>
    <row r="18" spans="1:15" ht="17.100000000000001" customHeight="1" x14ac:dyDescent="0.25">
      <c r="A18" s="5"/>
      <c r="B18" s="9">
        <v>12</v>
      </c>
      <c r="C18" s="29" t="str">
        <f>IF('TN-Liste Rehasport (Intern)'!C18="","",'TN-Liste Rehasport (Intern)'!C18)</f>
        <v/>
      </c>
      <c r="D18" s="30" t="str">
        <f>IF('TN-Liste Rehasport (Intern)'!D18="","",'TN-Liste Rehasport (Intern)'!D18)</f>
        <v/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5"/>
    </row>
    <row r="19" spans="1:15" ht="17.100000000000001" customHeight="1" x14ac:dyDescent="0.25">
      <c r="A19" s="5"/>
      <c r="B19" s="9">
        <v>13</v>
      </c>
      <c r="C19" s="21" t="str">
        <f>IF('TN-Liste Rehasport (Intern)'!C19="","",'TN-Liste Rehasport (Intern)'!C19)</f>
        <v/>
      </c>
      <c r="D19" s="28" t="str">
        <f>IF('TN-Liste Rehasport (Intern)'!D19="","",'TN-Liste Rehasport (Intern)'!D19)</f>
        <v/>
      </c>
      <c r="E19" s="22"/>
      <c r="F19" s="23"/>
      <c r="G19" s="23"/>
      <c r="H19" s="23"/>
      <c r="I19" s="23"/>
      <c r="J19" s="9"/>
      <c r="K19" s="9"/>
      <c r="L19" s="9"/>
      <c r="M19" s="9"/>
      <c r="N19" s="9"/>
      <c r="O19" s="5"/>
    </row>
    <row r="20" spans="1:15" ht="17.100000000000001" customHeight="1" x14ac:dyDescent="0.25">
      <c r="A20" s="5"/>
      <c r="B20" s="9">
        <v>14</v>
      </c>
      <c r="C20" s="29" t="str">
        <f>IF('TN-Liste Rehasport (Intern)'!C20="","",'TN-Liste Rehasport (Intern)'!C20)</f>
        <v/>
      </c>
      <c r="D20" s="30" t="str">
        <f>IF('TN-Liste Rehasport (Intern)'!D20="","",'TN-Liste Rehasport (Intern)'!D20)</f>
        <v/>
      </c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5"/>
    </row>
    <row r="21" spans="1:15" ht="17.100000000000001" customHeight="1" x14ac:dyDescent="0.25">
      <c r="A21" s="5"/>
      <c r="B21" s="9">
        <v>15</v>
      </c>
      <c r="C21" s="21" t="str">
        <f>IF('TN-Liste Rehasport (Intern)'!C21="","",'TN-Liste Rehasport (Intern)'!C21)</f>
        <v/>
      </c>
      <c r="D21" s="28" t="str">
        <f>IF('TN-Liste Rehasport (Intern)'!D21="","",'TN-Liste Rehasport (Intern)'!D21)</f>
        <v/>
      </c>
      <c r="E21" s="22"/>
      <c r="F21" s="23"/>
      <c r="G21" s="23"/>
      <c r="H21" s="23"/>
      <c r="I21" s="23"/>
      <c r="J21" s="9"/>
      <c r="K21" s="9"/>
      <c r="L21" s="9"/>
      <c r="M21" s="9"/>
      <c r="N21" s="9"/>
      <c r="O21" s="5"/>
    </row>
    <row r="22" spans="1:15" ht="17.100000000000001" customHeight="1" x14ac:dyDescent="0.25">
      <c r="A22" s="5"/>
      <c r="B22" s="9">
        <v>16</v>
      </c>
      <c r="C22" s="29" t="str">
        <f>IF('TN-Liste Rehasport (Intern)'!C22="","",'TN-Liste Rehasport (Intern)'!C22)</f>
        <v/>
      </c>
      <c r="D22" s="30" t="str">
        <f>IF('TN-Liste Rehasport (Intern)'!D22="","",'TN-Liste Rehasport (Intern)'!D22)</f>
        <v/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5"/>
    </row>
    <row r="23" spans="1:15" ht="17.100000000000001" customHeight="1" x14ac:dyDescent="0.25">
      <c r="A23" s="5"/>
      <c r="B23" s="9">
        <v>17</v>
      </c>
      <c r="C23" s="21" t="str">
        <f>IF('TN-Liste Rehasport (Intern)'!C23="","",'TN-Liste Rehasport (Intern)'!C23)</f>
        <v/>
      </c>
      <c r="D23" s="28" t="str">
        <f>IF('TN-Liste Rehasport (Intern)'!D23="","",'TN-Liste Rehasport (Intern)'!D23)</f>
        <v/>
      </c>
      <c r="E23" s="22"/>
      <c r="F23" s="23"/>
      <c r="G23" s="23"/>
      <c r="H23" s="23"/>
      <c r="I23" s="23"/>
      <c r="J23" s="9"/>
      <c r="K23" s="9"/>
      <c r="L23" s="9"/>
      <c r="M23" s="9"/>
      <c r="N23" s="9"/>
      <c r="O23" s="5"/>
    </row>
    <row r="24" spans="1:15" ht="17.100000000000001" customHeight="1" x14ac:dyDescent="0.25">
      <c r="A24" s="5"/>
      <c r="B24" s="9">
        <v>18</v>
      </c>
      <c r="C24" s="29" t="str">
        <f>IF('TN-Liste Rehasport (Intern)'!C24="","",'TN-Liste Rehasport (Intern)'!C24)</f>
        <v/>
      </c>
      <c r="D24" s="30" t="str">
        <f>IF('TN-Liste Rehasport (Intern)'!D24="","",'TN-Liste Rehasport (Intern)'!D24)</f>
        <v/>
      </c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5"/>
    </row>
    <row r="25" spans="1:15" ht="17.100000000000001" customHeight="1" x14ac:dyDescent="0.25">
      <c r="A25" s="5"/>
      <c r="B25" s="9">
        <v>19</v>
      </c>
      <c r="C25" s="21" t="str">
        <f>IF('TN-Liste Rehasport (Intern)'!C25="","",'TN-Liste Rehasport (Intern)'!C25)</f>
        <v/>
      </c>
      <c r="D25" s="28" t="str">
        <f>IF('TN-Liste Rehasport (Intern)'!D25="","",'TN-Liste Rehasport (Intern)'!D25)</f>
        <v/>
      </c>
      <c r="E25" s="22"/>
      <c r="F25" s="23"/>
      <c r="G25" s="23"/>
      <c r="H25" s="23"/>
      <c r="I25" s="23"/>
      <c r="J25" s="9"/>
      <c r="K25" s="9"/>
      <c r="L25" s="9"/>
      <c r="M25" s="9"/>
      <c r="N25" s="9"/>
      <c r="O25" s="5"/>
    </row>
    <row r="26" spans="1:15" ht="17.100000000000001" customHeight="1" x14ac:dyDescent="0.25">
      <c r="A26" s="5"/>
      <c r="B26" s="16">
        <v>20</v>
      </c>
      <c r="C26" s="33" t="str">
        <f>IF('TN-Liste Rehasport (Intern)'!C26="","",'TN-Liste Rehasport (Intern)'!C26)</f>
        <v/>
      </c>
      <c r="D26" s="30" t="str">
        <f>IF('TN-Liste Rehasport (Intern)'!D26="","",'TN-Liste Rehasport (Intern)'!D26)</f>
        <v/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5"/>
    </row>
    <row r="27" spans="1:15" ht="8.4499999999999993" customHeight="1" x14ac:dyDescent="0.25">
      <c r="A27" s="5"/>
      <c r="B27" s="18"/>
      <c r="C27" s="36"/>
      <c r="D27" s="3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5"/>
    </row>
    <row r="28" spans="1:15" ht="17.100000000000001" customHeight="1" x14ac:dyDescent="0.25">
      <c r="A28" s="5"/>
      <c r="B28" s="9" t="s">
        <v>33</v>
      </c>
      <c r="C28" s="37" t="str">
        <f>IF('TN-Liste Rehasport (Intern)'!C28="","",'TN-Liste Rehasport (Intern)'!C28)</f>
        <v/>
      </c>
      <c r="D28" s="28" t="str">
        <f>IF('TN-Liste Rehasport (Intern)'!D28="","",'TN-Liste Rehasport (Intern)'!D28)</f>
        <v/>
      </c>
      <c r="E28" s="38"/>
      <c r="F28" s="39"/>
      <c r="G28" s="39"/>
      <c r="H28" s="39"/>
      <c r="I28" s="39"/>
      <c r="J28" s="17"/>
      <c r="K28" s="17"/>
      <c r="L28" s="17"/>
      <c r="M28" s="17"/>
      <c r="N28" s="17"/>
      <c r="O28" s="5"/>
    </row>
    <row r="29" spans="1:15" ht="17.100000000000001" customHeight="1" x14ac:dyDescent="0.25">
      <c r="A29" s="5"/>
      <c r="B29" s="9" t="s">
        <v>34</v>
      </c>
      <c r="C29" s="29" t="str">
        <f>IF('TN-Liste Rehasport (Intern)'!C29="","",'TN-Liste Rehasport (Intern)'!C29)</f>
        <v/>
      </c>
      <c r="D29" s="30" t="str">
        <f>IF('TN-Liste Rehasport (Intern)'!D29="","",'TN-Liste Rehasport (Intern)'!D29)</f>
        <v/>
      </c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5"/>
    </row>
    <row r="30" spans="1:15" ht="17.100000000000001" customHeight="1" x14ac:dyDescent="0.25">
      <c r="A30" s="5"/>
      <c r="B30" s="9" t="s">
        <v>35</v>
      </c>
      <c r="C30" s="21" t="str">
        <f>IF('TN-Liste Rehasport (Intern)'!C30="","",'TN-Liste Rehasport (Intern)'!C30)</f>
        <v/>
      </c>
      <c r="D30" s="28" t="str">
        <f>IF('TN-Liste Rehasport (Intern)'!D30="","",'TN-Liste Rehasport (Intern)'!D30)</f>
        <v/>
      </c>
      <c r="E30" s="22"/>
      <c r="F30" s="23"/>
      <c r="G30" s="23"/>
      <c r="H30" s="23"/>
      <c r="I30" s="23"/>
      <c r="J30" s="9"/>
      <c r="K30" s="9"/>
      <c r="L30" s="9"/>
      <c r="M30" s="9"/>
      <c r="N30" s="9"/>
      <c r="O30" s="5"/>
    </row>
    <row r="31" spans="1:15" ht="6.95" customHeight="1" x14ac:dyDescent="0.25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7"/>
      <c r="M31" s="7"/>
      <c r="N31" s="7"/>
      <c r="O31" s="5"/>
    </row>
  </sheetData>
  <sheetProtection sheet="1" objects="1" scenarios="1" selectLockedCells="1"/>
  <mergeCells count="8">
    <mergeCell ref="E5:I5"/>
    <mergeCell ref="J5:N5"/>
    <mergeCell ref="E2:N2"/>
    <mergeCell ref="E3:N3"/>
    <mergeCell ref="B4:D4"/>
    <mergeCell ref="B5:B6"/>
    <mergeCell ref="C5:C6"/>
    <mergeCell ref="D5:D6"/>
  </mergeCells>
  <pageMargins left="0.25" right="0.25" top="0.75" bottom="0.75" header="0.3" footer="0.3"/>
  <pageSetup paperSize="9" orientation="landscape" horizontalDpi="4294967293" verticalDpi="4294967293" r:id="rId1"/>
  <headerFooter>
    <oddHeader>&amp;LAnerkannte Rehasportgruppe des &amp;G&amp;C&amp;"-,Fett"&amp;18Ihr Verein&amp;RAngebotsnummer:____________               Stand: &amp;D</oddHeader>
    <oddFooter>&amp;C&amp;"-,Kursiv"Achtung: Feiertage oder Ferien werden in diesem Formular nicht berücksichtigt.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1"/>
  <sheetViews>
    <sheetView view="pageLayout" zoomScaleNormal="100" workbookViewId="0">
      <selection activeCell="F19" sqref="F19"/>
    </sheetView>
  </sheetViews>
  <sheetFormatPr baseColWidth="10" defaultColWidth="11.42578125" defaultRowHeight="15" x14ac:dyDescent="0.25"/>
  <cols>
    <col min="1" max="1" width="1.7109375" style="74" customWidth="1"/>
    <col min="2" max="2" width="4.85546875" style="74" customWidth="1"/>
    <col min="3" max="4" width="20.140625" style="74" customWidth="1"/>
    <col min="5" max="9" width="17.5703125" style="76" customWidth="1"/>
    <col min="10" max="10" width="1.7109375" style="74" customWidth="1"/>
    <col min="11" max="16384" width="11.42578125" style="74"/>
  </cols>
  <sheetData>
    <row r="1" spans="1:10" ht="6.95" customHeight="1" x14ac:dyDescent="0.25">
      <c r="A1" s="5"/>
      <c r="B1" s="5"/>
      <c r="C1" s="5"/>
      <c r="D1" s="5"/>
      <c r="E1" s="7"/>
      <c r="F1" s="7"/>
      <c r="G1" s="7"/>
      <c r="H1" s="7"/>
      <c r="I1" s="7"/>
      <c r="J1" s="5"/>
    </row>
    <row r="2" spans="1:10" ht="12.95" customHeight="1" x14ac:dyDescent="0.25">
      <c r="A2" s="5"/>
      <c r="B2" s="14"/>
      <c r="C2" s="95" t="s">
        <v>44</v>
      </c>
      <c r="D2" s="95" t="str">
        <f>'TN-Liste Rehasport (Intern)'!E2</f>
        <v>Wochentag</v>
      </c>
      <c r="E2" s="137" t="str">
        <f>'TN-Liste Rehasport (Intern)'!F2</f>
        <v>Bemerkungen (z.B. Uhrzeit, Durchführungsort, Übungsleiter*in):</v>
      </c>
      <c r="F2" s="137"/>
      <c r="G2" s="137"/>
      <c r="H2" s="137"/>
      <c r="I2" s="137"/>
      <c r="J2" s="5"/>
    </row>
    <row r="3" spans="1:10" ht="12.95" customHeight="1" x14ac:dyDescent="0.25">
      <c r="A3" s="5"/>
      <c r="B3" s="46"/>
      <c r="C3" s="97" t="str">
        <f>'TN-Liste Rehasport (Intern)'!C3</f>
        <v>April</v>
      </c>
      <c r="D3" s="96" t="str">
        <f>'TN-Liste Rehasport (Intern)'!E3</f>
        <v>Sonntag</v>
      </c>
      <c r="E3" s="150" t="str">
        <f>IF('TN-Liste Rehasport (Intern)'!F3="","",'TN-Liste Rehasport (Intern)'!F3)</f>
        <v>aspodku hqleg naflgn</v>
      </c>
      <c r="F3" s="150"/>
      <c r="G3" s="150"/>
      <c r="H3" s="150"/>
      <c r="I3" s="150"/>
      <c r="J3" s="5"/>
    </row>
    <row r="4" spans="1:10" ht="12.95" customHeight="1" x14ac:dyDescent="0.25">
      <c r="A4" s="5"/>
      <c r="B4" s="94"/>
      <c r="C4" s="94" t="str">
        <f>"Erster Tag desMonats: "&amp;TEXT('TN-Liste Rehasport (Intern)'!B3,"00")&amp;"."&amp;TEXT(MONTH(1&amp;'TN-Liste Rehasport (Intern)'!C3),"00")&amp;"."&amp;TEXT('TN-Liste Rehasport (Intern)'!D3,"0000")</f>
        <v>Erster Tag desMonats: 01.04.2018</v>
      </c>
      <c r="D4" s="94"/>
      <c r="E4" s="8"/>
      <c r="F4" s="8"/>
      <c r="G4" s="8"/>
      <c r="H4" s="8"/>
      <c r="I4" s="8"/>
      <c r="J4" s="5"/>
    </row>
    <row r="5" spans="1:10" ht="12.95" customHeight="1" x14ac:dyDescent="0.25">
      <c r="A5" s="5"/>
      <c r="B5" s="115" t="s">
        <v>4</v>
      </c>
      <c r="C5" s="115" t="s">
        <v>5</v>
      </c>
      <c r="D5" s="115" t="s">
        <v>6</v>
      </c>
      <c r="E5" s="108" t="str">
        <f>TEXT(Berechnung!E2,"MMMM")</f>
        <v>April</v>
      </c>
      <c r="F5" s="108"/>
      <c r="G5" s="108"/>
      <c r="H5" s="108"/>
      <c r="I5" s="108"/>
      <c r="J5" s="5"/>
    </row>
    <row r="6" spans="1:10" ht="18.75" customHeight="1" x14ac:dyDescent="0.25">
      <c r="A6" s="5"/>
      <c r="B6" s="115"/>
      <c r="C6" s="115"/>
      <c r="D6" s="115"/>
      <c r="E6" s="98">
        <f>Berechnung!$E$2</f>
        <v>43191</v>
      </c>
      <c r="F6" s="98">
        <f>E6+7</f>
        <v>43198</v>
      </c>
      <c r="G6" s="98">
        <f t="shared" ref="G6:H6" si="0">F6+7</f>
        <v>43205</v>
      </c>
      <c r="H6" s="98">
        <f t="shared" si="0"/>
        <v>43212</v>
      </c>
      <c r="I6" s="98">
        <f>IF(TEXT(H6+7,"MMMM")=TEXT(E5,"MMMM"),H6+7,"")</f>
        <v>43219</v>
      </c>
      <c r="J6" s="5"/>
    </row>
    <row r="7" spans="1:10" ht="17.100000000000001" customHeight="1" x14ac:dyDescent="0.25">
      <c r="A7" s="5"/>
      <c r="B7" s="9">
        <v>1</v>
      </c>
      <c r="C7" s="21" t="str">
        <f>IF('TN-Liste Rehasport (Intern)'!C7="","",'TN-Liste Rehasport (Intern)'!C7)</f>
        <v/>
      </c>
      <c r="D7" s="28" t="str">
        <f>IF('TN-Liste Rehasport (Intern)'!D7="","",'TN-Liste Rehasport (Intern)'!D7)</f>
        <v/>
      </c>
      <c r="E7" s="22"/>
      <c r="F7" s="23"/>
      <c r="G7" s="23"/>
      <c r="H7" s="23"/>
      <c r="I7" s="23"/>
      <c r="J7" s="5"/>
    </row>
    <row r="8" spans="1:10" ht="17.100000000000001" customHeight="1" x14ac:dyDescent="0.25">
      <c r="A8" s="5"/>
      <c r="B8" s="9">
        <v>2</v>
      </c>
      <c r="C8" s="24" t="str">
        <f>IF('TN-Liste Rehasport (Intern)'!C8="","",'TN-Liste Rehasport (Intern)'!C8)</f>
        <v/>
      </c>
      <c r="D8" s="25" t="str">
        <f>IF('TN-Liste Rehasport (Intern)'!D8="","",'TN-Liste Rehasport (Intern)'!D8)</f>
        <v/>
      </c>
      <c r="E8" s="26"/>
      <c r="F8" s="27"/>
      <c r="G8" s="27"/>
      <c r="H8" s="27"/>
      <c r="I8" s="27"/>
      <c r="J8" s="5"/>
    </row>
    <row r="9" spans="1:10" ht="17.100000000000001" customHeight="1" x14ac:dyDescent="0.25">
      <c r="A9" s="5"/>
      <c r="B9" s="9">
        <v>3</v>
      </c>
      <c r="C9" s="21" t="str">
        <f>IF('TN-Liste Rehasport (Intern)'!C9="","",'TN-Liste Rehasport (Intern)'!C9)</f>
        <v/>
      </c>
      <c r="D9" s="28" t="str">
        <f>IF('TN-Liste Rehasport (Intern)'!D9="","",'TN-Liste Rehasport (Intern)'!D9)</f>
        <v/>
      </c>
      <c r="E9" s="22"/>
      <c r="F9" s="23"/>
      <c r="G9" s="23"/>
      <c r="H9" s="23"/>
      <c r="I9" s="23"/>
      <c r="J9" s="5"/>
    </row>
    <row r="10" spans="1:10" ht="17.100000000000001" customHeight="1" x14ac:dyDescent="0.25">
      <c r="A10" s="5"/>
      <c r="B10" s="9">
        <v>4</v>
      </c>
      <c r="C10" s="29" t="str">
        <f>IF('TN-Liste Rehasport (Intern)'!C10="","",'TN-Liste Rehasport (Intern)'!C10)</f>
        <v/>
      </c>
      <c r="D10" s="30" t="str">
        <f>IF('TN-Liste Rehasport (Intern)'!D10="","",'TN-Liste Rehasport (Intern)'!D10)</f>
        <v/>
      </c>
      <c r="E10" s="31"/>
      <c r="F10" s="32"/>
      <c r="G10" s="32"/>
      <c r="H10" s="32"/>
      <c r="I10" s="32"/>
      <c r="J10" s="5"/>
    </row>
    <row r="11" spans="1:10" ht="17.100000000000001" customHeight="1" x14ac:dyDescent="0.25">
      <c r="A11" s="5"/>
      <c r="B11" s="9">
        <v>5</v>
      </c>
      <c r="C11" s="21" t="str">
        <f>IF('TN-Liste Rehasport (Intern)'!C11="","",'TN-Liste Rehasport (Intern)'!C11)</f>
        <v/>
      </c>
      <c r="D11" s="28" t="str">
        <f>IF('TN-Liste Rehasport (Intern)'!D11="","",'TN-Liste Rehasport (Intern)'!D11)</f>
        <v/>
      </c>
      <c r="E11" s="22"/>
      <c r="F11" s="23"/>
      <c r="G11" s="23"/>
      <c r="H11" s="23"/>
      <c r="I11" s="23"/>
      <c r="J11" s="5"/>
    </row>
    <row r="12" spans="1:10" ht="17.100000000000001" customHeight="1" x14ac:dyDescent="0.25">
      <c r="A12" s="5"/>
      <c r="B12" s="9">
        <v>6</v>
      </c>
      <c r="C12" s="29" t="str">
        <f>IF('TN-Liste Rehasport (Intern)'!C12="","",'TN-Liste Rehasport (Intern)'!C12)</f>
        <v/>
      </c>
      <c r="D12" s="30" t="str">
        <f>IF('TN-Liste Rehasport (Intern)'!D12="","",'TN-Liste Rehasport (Intern)'!D12)</f>
        <v/>
      </c>
      <c r="E12" s="31"/>
      <c r="F12" s="32"/>
      <c r="G12" s="32"/>
      <c r="H12" s="32"/>
      <c r="I12" s="32"/>
      <c r="J12" s="5"/>
    </row>
    <row r="13" spans="1:10" ht="17.100000000000001" customHeight="1" x14ac:dyDescent="0.25">
      <c r="A13" s="5"/>
      <c r="B13" s="9">
        <v>7</v>
      </c>
      <c r="C13" s="21" t="str">
        <f>IF('TN-Liste Rehasport (Intern)'!C13="","",'TN-Liste Rehasport (Intern)'!C13)</f>
        <v/>
      </c>
      <c r="D13" s="28" t="str">
        <f>IF('TN-Liste Rehasport (Intern)'!D13="","",'TN-Liste Rehasport (Intern)'!D13)</f>
        <v/>
      </c>
      <c r="E13" s="22"/>
      <c r="F13" s="23"/>
      <c r="G13" s="23"/>
      <c r="H13" s="23"/>
      <c r="I13" s="23"/>
      <c r="J13" s="5"/>
    </row>
    <row r="14" spans="1:10" ht="17.100000000000001" customHeight="1" x14ac:dyDescent="0.25">
      <c r="A14" s="5"/>
      <c r="B14" s="9">
        <v>8</v>
      </c>
      <c r="C14" s="29" t="str">
        <f>IF('TN-Liste Rehasport (Intern)'!C14="","",'TN-Liste Rehasport (Intern)'!C14)</f>
        <v/>
      </c>
      <c r="D14" s="30" t="str">
        <f>IF('TN-Liste Rehasport (Intern)'!D14="","",'TN-Liste Rehasport (Intern)'!D14)</f>
        <v/>
      </c>
      <c r="E14" s="31"/>
      <c r="F14" s="32"/>
      <c r="G14" s="32"/>
      <c r="H14" s="32"/>
      <c r="I14" s="32"/>
      <c r="J14" s="5"/>
    </row>
    <row r="15" spans="1:10" ht="17.100000000000001" customHeight="1" x14ac:dyDescent="0.25">
      <c r="A15" s="5"/>
      <c r="B15" s="9">
        <v>9</v>
      </c>
      <c r="C15" s="21" t="str">
        <f>IF('TN-Liste Rehasport (Intern)'!C15="","",'TN-Liste Rehasport (Intern)'!C15)</f>
        <v/>
      </c>
      <c r="D15" s="28" t="str">
        <f>IF('TN-Liste Rehasport (Intern)'!D15="","",'TN-Liste Rehasport (Intern)'!D15)</f>
        <v/>
      </c>
      <c r="E15" s="22"/>
      <c r="F15" s="23"/>
      <c r="G15" s="23"/>
      <c r="H15" s="23"/>
      <c r="I15" s="23"/>
      <c r="J15" s="5"/>
    </row>
    <row r="16" spans="1:10" ht="17.100000000000001" customHeight="1" x14ac:dyDescent="0.25">
      <c r="A16" s="5"/>
      <c r="B16" s="9">
        <v>10</v>
      </c>
      <c r="C16" s="29" t="str">
        <f>IF('TN-Liste Rehasport (Intern)'!C16="","",'TN-Liste Rehasport (Intern)'!C16)</f>
        <v/>
      </c>
      <c r="D16" s="30" t="str">
        <f>IF('TN-Liste Rehasport (Intern)'!D16="","",'TN-Liste Rehasport (Intern)'!D16)</f>
        <v/>
      </c>
      <c r="E16" s="31"/>
      <c r="F16" s="32"/>
      <c r="G16" s="32"/>
      <c r="H16" s="32"/>
      <c r="I16" s="32"/>
      <c r="J16" s="5"/>
    </row>
    <row r="17" spans="1:10" ht="17.100000000000001" customHeight="1" x14ac:dyDescent="0.25">
      <c r="A17" s="5"/>
      <c r="B17" s="9">
        <v>11</v>
      </c>
      <c r="C17" s="21" t="str">
        <f>IF('TN-Liste Rehasport (Intern)'!C17="","",'TN-Liste Rehasport (Intern)'!C17)</f>
        <v/>
      </c>
      <c r="D17" s="28" t="str">
        <f>IF('TN-Liste Rehasport (Intern)'!D17="","",'TN-Liste Rehasport (Intern)'!D17)</f>
        <v/>
      </c>
      <c r="E17" s="22"/>
      <c r="F17" s="23"/>
      <c r="G17" s="23"/>
      <c r="H17" s="23"/>
      <c r="I17" s="23"/>
      <c r="J17" s="5"/>
    </row>
    <row r="18" spans="1:10" ht="17.100000000000001" customHeight="1" x14ac:dyDescent="0.25">
      <c r="A18" s="5"/>
      <c r="B18" s="9">
        <v>12</v>
      </c>
      <c r="C18" s="29" t="str">
        <f>IF('TN-Liste Rehasport (Intern)'!C18="","",'TN-Liste Rehasport (Intern)'!C18)</f>
        <v/>
      </c>
      <c r="D18" s="30" t="str">
        <f>IF('TN-Liste Rehasport (Intern)'!D18="","",'TN-Liste Rehasport (Intern)'!D18)</f>
        <v/>
      </c>
      <c r="E18" s="31"/>
      <c r="F18" s="32"/>
      <c r="G18" s="32"/>
      <c r="H18" s="32"/>
      <c r="I18" s="32"/>
      <c r="J18" s="5"/>
    </row>
    <row r="19" spans="1:10" ht="17.100000000000001" customHeight="1" x14ac:dyDescent="0.25">
      <c r="A19" s="5"/>
      <c r="B19" s="9">
        <v>13</v>
      </c>
      <c r="C19" s="21" t="str">
        <f>IF('TN-Liste Rehasport (Intern)'!C19="","",'TN-Liste Rehasport (Intern)'!C19)</f>
        <v/>
      </c>
      <c r="D19" s="28" t="str">
        <f>IF('TN-Liste Rehasport (Intern)'!D19="","",'TN-Liste Rehasport (Intern)'!D19)</f>
        <v/>
      </c>
      <c r="E19" s="22"/>
      <c r="F19" s="23"/>
      <c r="G19" s="23"/>
      <c r="H19" s="23"/>
      <c r="I19" s="23"/>
      <c r="J19" s="5"/>
    </row>
    <row r="20" spans="1:10" ht="17.100000000000001" customHeight="1" x14ac:dyDescent="0.25">
      <c r="A20" s="5"/>
      <c r="B20" s="9">
        <v>14</v>
      </c>
      <c r="C20" s="29" t="str">
        <f>IF('TN-Liste Rehasport (Intern)'!C20="","",'TN-Liste Rehasport (Intern)'!C20)</f>
        <v/>
      </c>
      <c r="D20" s="30" t="str">
        <f>IF('TN-Liste Rehasport (Intern)'!D20="","",'TN-Liste Rehasport (Intern)'!D20)</f>
        <v/>
      </c>
      <c r="E20" s="31"/>
      <c r="F20" s="32"/>
      <c r="G20" s="32"/>
      <c r="H20" s="32"/>
      <c r="I20" s="32"/>
      <c r="J20" s="5"/>
    </row>
    <row r="21" spans="1:10" ht="17.100000000000001" customHeight="1" x14ac:dyDescent="0.25">
      <c r="A21" s="5"/>
      <c r="B21" s="9">
        <v>15</v>
      </c>
      <c r="C21" s="21" t="str">
        <f>IF('TN-Liste Rehasport (Intern)'!C21="","",'TN-Liste Rehasport (Intern)'!C21)</f>
        <v/>
      </c>
      <c r="D21" s="28" t="str">
        <f>IF('TN-Liste Rehasport (Intern)'!D21="","",'TN-Liste Rehasport (Intern)'!D21)</f>
        <v/>
      </c>
      <c r="E21" s="22"/>
      <c r="F21" s="23"/>
      <c r="G21" s="23"/>
      <c r="H21" s="23"/>
      <c r="I21" s="23"/>
      <c r="J21" s="5"/>
    </row>
    <row r="22" spans="1:10" ht="17.100000000000001" customHeight="1" x14ac:dyDescent="0.25">
      <c r="A22" s="5"/>
      <c r="B22" s="9">
        <v>16</v>
      </c>
      <c r="C22" s="29" t="str">
        <f>IF('TN-Liste Rehasport (Intern)'!C22="","",'TN-Liste Rehasport (Intern)'!C22)</f>
        <v/>
      </c>
      <c r="D22" s="30" t="str">
        <f>IF('TN-Liste Rehasport (Intern)'!D22="","",'TN-Liste Rehasport (Intern)'!D22)</f>
        <v/>
      </c>
      <c r="E22" s="31"/>
      <c r="F22" s="32"/>
      <c r="G22" s="32"/>
      <c r="H22" s="32"/>
      <c r="I22" s="32"/>
      <c r="J22" s="5"/>
    </row>
    <row r="23" spans="1:10" ht="17.100000000000001" customHeight="1" x14ac:dyDescent="0.25">
      <c r="A23" s="5"/>
      <c r="B23" s="9">
        <v>17</v>
      </c>
      <c r="C23" s="21" t="str">
        <f>IF('TN-Liste Rehasport (Intern)'!C23="","",'TN-Liste Rehasport (Intern)'!C23)</f>
        <v/>
      </c>
      <c r="D23" s="28" t="str">
        <f>IF('TN-Liste Rehasport (Intern)'!D23="","",'TN-Liste Rehasport (Intern)'!D23)</f>
        <v/>
      </c>
      <c r="E23" s="22"/>
      <c r="F23" s="23"/>
      <c r="G23" s="23"/>
      <c r="H23" s="23"/>
      <c r="I23" s="23"/>
      <c r="J23" s="5"/>
    </row>
    <row r="24" spans="1:10" ht="17.100000000000001" customHeight="1" x14ac:dyDescent="0.25">
      <c r="A24" s="5"/>
      <c r="B24" s="9">
        <v>18</v>
      </c>
      <c r="C24" s="29" t="str">
        <f>IF('TN-Liste Rehasport (Intern)'!C24="","",'TN-Liste Rehasport (Intern)'!C24)</f>
        <v/>
      </c>
      <c r="D24" s="30" t="str">
        <f>IF('TN-Liste Rehasport (Intern)'!D24="","",'TN-Liste Rehasport (Intern)'!D24)</f>
        <v/>
      </c>
      <c r="E24" s="31"/>
      <c r="F24" s="32"/>
      <c r="G24" s="32"/>
      <c r="H24" s="32"/>
      <c r="I24" s="32"/>
      <c r="J24" s="5"/>
    </row>
    <row r="25" spans="1:10" ht="17.100000000000001" customHeight="1" x14ac:dyDescent="0.25">
      <c r="A25" s="5"/>
      <c r="B25" s="9">
        <v>19</v>
      </c>
      <c r="C25" s="21" t="str">
        <f>IF('TN-Liste Rehasport (Intern)'!C25="","",'TN-Liste Rehasport (Intern)'!C25)</f>
        <v/>
      </c>
      <c r="D25" s="28" t="str">
        <f>IF('TN-Liste Rehasport (Intern)'!D25="","",'TN-Liste Rehasport (Intern)'!D25)</f>
        <v/>
      </c>
      <c r="E25" s="22"/>
      <c r="F25" s="23"/>
      <c r="G25" s="23"/>
      <c r="H25" s="23"/>
      <c r="I25" s="23"/>
      <c r="J25" s="5"/>
    </row>
    <row r="26" spans="1:10" ht="17.100000000000001" customHeight="1" x14ac:dyDescent="0.25">
      <c r="A26" s="5"/>
      <c r="B26" s="16">
        <v>20</v>
      </c>
      <c r="C26" s="33" t="str">
        <f>IF('TN-Liste Rehasport (Intern)'!C26="","",'TN-Liste Rehasport (Intern)'!C26)</f>
        <v/>
      </c>
      <c r="D26" s="30" t="str">
        <f>IF('TN-Liste Rehasport (Intern)'!D26="","",'TN-Liste Rehasport (Intern)'!D26)</f>
        <v/>
      </c>
      <c r="E26" s="34"/>
      <c r="F26" s="35"/>
      <c r="G26" s="35"/>
      <c r="H26" s="35"/>
      <c r="I26" s="35"/>
      <c r="J26" s="5"/>
    </row>
    <row r="27" spans="1:10" ht="8.4499999999999993" customHeight="1" x14ac:dyDescent="0.25">
      <c r="A27" s="5"/>
      <c r="B27" s="18"/>
      <c r="C27" s="36"/>
      <c r="D27" s="36"/>
      <c r="E27" s="18"/>
      <c r="F27" s="18"/>
      <c r="G27" s="18"/>
      <c r="H27" s="18"/>
      <c r="I27" s="18"/>
      <c r="J27" s="5"/>
    </row>
    <row r="28" spans="1:10" ht="17.100000000000001" customHeight="1" x14ac:dyDescent="0.25">
      <c r="A28" s="5"/>
      <c r="B28" s="9" t="s">
        <v>33</v>
      </c>
      <c r="C28" s="37" t="str">
        <f>IF('TN-Liste Rehasport (Intern)'!C28="","",'TN-Liste Rehasport (Intern)'!C28)</f>
        <v/>
      </c>
      <c r="D28" s="28" t="str">
        <f>IF('TN-Liste Rehasport (Intern)'!D28="","",'TN-Liste Rehasport (Intern)'!D28)</f>
        <v/>
      </c>
      <c r="E28" s="38"/>
      <c r="F28" s="39"/>
      <c r="G28" s="39"/>
      <c r="H28" s="39"/>
      <c r="I28" s="39"/>
      <c r="J28" s="5"/>
    </row>
    <row r="29" spans="1:10" ht="17.100000000000001" customHeight="1" x14ac:dyDescent="0.25">
      <c r="A29" s="5"/>
      <c r="B29" s="9" t="s">
        <v>34</v>
      </c>
      <c r="C29" s="29" t="str">
        <f>IF('TN-Liste Rehasport (Intern)'!C29="","",'TN-Liste Rehasport (Intern)'!C29)</f>
        <v/>
      </c>
      <c r="D29" s="30" t="str">
        <f>IF('TN-Liste Rehasport (Intern)'!D29="","",'TN-Liste Rehasport (Intern)'!D29)</f>
        <v/>
      </c>
      <c r="E29" s="31"/>
      <c r="F29" s="32"/>
      <c r="G29" s="32"/>
      <c r="H29" s="32"/>
      <c r="I29" s="32"/>
      <c r="J29" s="5"/>
    </row>
    <row r="30" spans="1:10" ht="17.100000000000001" customHeight="1" x14ac:dyDescent="0.25">
      <c r="A30" s="5"/>
      <c r="B30" s="9" t="s">
        <v>35</v>
      </c>
      <c r="C30" s="21" t="str">
        <f>IF('TN-Liste Rehasport (Intern)'!C30="","",'TN-Liste Rehasport (Intern)'!C30)</f>
        <v/>
      </c>
      <c r="D30" s="28" t="str">
        <f>IF('TN-Liste Rehasport (Intern)'!D30="","",'TN-Liste Rehasport (Intern)'!D30)</f>
        <v/>
      </c>
      <c r="E30" s="22"/>
      <c r="F30" s="23"/>
      <c r="G30" s="23"/>
      <c r="H30" s="23"/>
      <c r="I30" s="23"/>
      <c r="J30" s="5"/>
    </row>
    <row r="31" spans="1:10" ht="6.95" customHeight="1" x14ac:dyDescent="0.25">
      <c r="A31" s="5"/>
      <c r="B31" s="5"/>
      <c r="C31" s="5"/>
      <c r="D31" s="5"/>
      <c r="E31" s="7"/>
      <c r="F31" s="7"/>
      <c r="G31" s="7"/>
      <c r="H31" s="7"/>
      <c r="I31" s="7"/>
      <c r="J31" s="5"/>
    </row>
  </sheetData>
  <sheetProtection sheet="1" objects="1" scenarios="1" selectLockedCells="1"/>
  <mergeCells count="6">
    <mergeCell ref="E2:I2"/>
    <mergeCell ref="E3:I3"/>
    <mergeCell ref="B5:B6"/>
    <mergeCell ref="C5:C6"/>
    <mergeCell ref="D5:D6"/>
    <mergeCell ref="E5:I5"/>
  </mergeCells>
  <pageMargins left="0.25" right="0.25" top="0.75" bottom="0.75" header="0.3" footer="0.3"/>
  <pageSetup paperSize="9" orientation="landscape" horizontalDpi="4294967293" verticalDpi="4294967293" r:id="rId1"/>
  <headerFooter>
    <oddHeader>&amp;LAnerkannte Rehasportgruppe des &amp;G&amp;C&amp;"-,Fett"&amp;18Ihr Verein&amp;RAngebotsnummer:____________               Stand: &amp;D</oddHeader>
    <oddFooter>&amp;C&amp;"-,Kursiv"Achtung: Feiertage oder Ferien werden in diesem Formular nicht berücksichtigt.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8"/>
  <sheetViews>
    <sheetView workbookViewId="0"/>
  </sheetViews>
  <sheetFormatPr baseColWidth="10" defaultRowHeight="15" x14ac:dyDescent="0.25"/>
  <cols>
    <col min="1" max="1" width="17.42578125" customWidth="1"/>
    <col min="2" max="2" width="14.85546875" customWidth="1"/>
    <col min="3" max="3" width="18" customWidth="1"/>
    <col min="4" max="4" width="16.5703125" customWidth="1"/>
    <col min="5" max="5" width="15.42578125" customWidth="1"/>
  </cols>
  <sheetData>
    <row r="1" spans="1:5" x14ac:dyDescent="0.25">
      <c r="A1" s="77" t="s">
        <v>11</v>
      </c>
      <c r="B1" s="77" t="s">
        <v>12</v>
      </c>
      <c r="C1" s="77" t="s">
        <v>13</v>
      </c>
      <c r="D1" s="77" t="s">
        <v>14</v>
      </c>
      <c r="E1" s="77" t="s">
        <v>15</v>
      </c>
    </row>
    <row r="2" spans="1:5" x14ac:dyDescent="0.25">
      <c r="A2" s="77" t="str">
        <f>TEXT('TN-Liste Rehasport (Intern)'!B3,"00")</f>
        <v>01</v>
      </c>
      <c r="B2" s="77" t="str">
        <f>TEXT(MONTH(1&amp;'TN-Liste Rehasport (Intern)'!C3),"00")</f>
        <v>04</v>
      </c>
      <c r="C2" s="77" t="str">
        <f>TEXT('TN-Liste Rehasport (Intern)'!D3,"00")</f>
        <v>2018</v>
      </c>
      <c r="D2" s="77" t="str">
        <f>A2&amp;"."&amp;B2&amp;"."&amp;C2</f>
        <v>01.04.2018</v>
      </c>
      <c r="E2" s="77">
        <f>DATEVALUE(D2)</f>
        <v>43191</v>
      </c>
    </row>
    <row r="3" spans="1:5" ht="30.75" customHeight="1" x14ac:dyDescent="0.25">
      <c r="A3" s="78" t="s">
        <v>16</v>
      </c>
      <c r="B3" s="77"/>
      <c r="C3" s="79" t="s">
        <v>17</v>
      </c>
      <c r="D3" s="77"/>
      <c r="E3" s="77"/>
    </row>
    <row r="4" spans="1:5" x14ac:dyDescent="0.25">
      <c r="A4" s="80">
        <f>DATE($C$2,$B$2+1,$A$2)</f>
        <v>43221</v>
      </c>
      <c r="B4" s="77"/>
      <c r="C4" s="80">
        <f>DATE($C$2,$B$2+2,$A$2)</f>
        <v>43252</v>
      </c>
      <c r="D4" s="4"/>
      <c r="E4" s="4"/>
    </row>
    <row r="5" spans="1:5" x14ac:dyDescent="0.25">
      <c r="A5" s="2"/>
    </row>
    <row r="7" spans="1:5" x14ac:dyDescent="0.25">
      <c r="A7" s="81" t="s">
        <v>18</v>
      </c>
      <c r="B7" s="82">
        <v>1</v>
      </c>
      <c r="C7" s="81">
        <v>1950</v>
      </c>
    </row>
    <row r="8" spans="1:5" x14ac:dyDescent="0.25">
      <c r="A8" s="81" t="s">
        <v>19</v>
      </c>
      <c r="B8" s="82">
        <v>2</v>
      </c>
      <c r="C8" s="81">
        <v>1951</v>
      </c>
    </row>
    <row r="9" spans="1:5" x14ac:dyDescent="0.25">
      <c r="A9" s="81" t="s">
        <v>20</v>
      </c>
      <c r="B9" s="82">
        <v>3</v>
      </c>
      <c r="C9" s="81">
        <v>1952</v>
      </c>
    </row>
    <row r="10" spans="1:5" x14ac:dyDescent="0.25">
      <c r="A10" s="81" t="s">
        <v>21</v>
      </c>
      <c r="B10" s="82">
        <v>4</v>
      </c>
      <c r="C10" s="81">
        <v>1953</v>
      </c>
    </row>
    <row r="11" spans="1:5" x14ac:dyDescent="0.25">
      <c r="A11" s="81" t="s">
        <v>22</v>
      </c>
      <c r="B11" s="82">
        <v>5</v>
      </c>
      <c r="C11" s="81">
        <v>1954</v>
      </c>
    </row>
    <row r="12" spans="1:5" x14ac:dyDescent="0.25">
      <c r="A12" s="81" t="s">
        <v>23</v>
      </c>
      <c r="B12" s="82">
        <v>6</v>
      </c>
      <c r="C12" s="81">
        <v>1955</v>
      </c>
    </row>
    <row r="13" spans="1:5" x14ac:dyDescent="0.25">
      <c r="A13" s="81" t="s">
        <v>24</v>
      </c>
      <c r="B13" s="82">
        <v>7</v>
      </c>
      <c r="C13" s="81">
        <v>1956</v>
      </c>
    </row>
    <row r="14" spans="1:5" x14ac:dyDescent="0.25">
      <c r="A14" s="81" t="s">
        <v>25</v>
      </c>
      <c r="B14" s="81"/>
      <c r="C14" s="81">
        <v>1957</v>
      </c>
    </row>
    <row r="15" spans="1:5" x14ac:dyDescent="0.25">
      <c r="A15" s="81" t="s">
        <v>26</v>
      </c>
      <c r="B15" s="81"/>
      <c r="C15" s="81">
        <v>1958</v>
      </c>
    </row>
    <row r="16" spans="1:5" x14ac:dyDescent="0.25">
      <c r="A16" s="81" t="s">
        <v>27</v>
      </c>
      <c r="B16" s="81"/>
      <c r="C16" s="81">
        <v>1959</v>
      </c>
    </row>
    <row r="17" spans="1:3" x14ac:dyDescent="0.25">
      <c r="A17" s="81" t="s">
        <v>28</v>
      </c>
      <c r="B17" s="81"/>
      <c r="C17" s="81">
        <v>1960</v>
      </c>
    </row>
    <row r="18" spans="1:3" x14ac:dyDescent="0.25">
      <c r="A18" s="81" t="s">
        <v>29</v>
      </c>
      <c r="B18" s="81"/>
      <c r="C18" s="81">
        <v>1961</v>
      </c>
    </row>
    <row r="19" spans="1:3" x14ac:dyDescent="0.25">
      <c r="C19" s="81">
        <v>1962</v>
      </c>
    </row>
    <row r="20" spans="1:3" x14ac:dyDescent="0.25">
      <c r="C20" s="81">
        <v>1963</v>
      </c>
    </row>
    <row r="21" spans="1:3" x14ac:dyDescent="0.25">
      <c r="C21" s="81">
        <v>1964</v>
      </c>
    </row>
    <row r="22" spans="1:3" x14ac:dyDescent="0.25">
      <c r="C22" s="81">
        <v>1965</v>
      </c>
    </row>
    <row r="23" spans="1:3" x14ac:dyDescent="0.25">
      <c r="C23" s="81">
        <v>1966</v>
      </c>
    </row>
    <row r="24" spans="1:3" x14ac:dyDescent="0.25">
      <c r="C24" s="81">
        <v>1967</v>
      </c>
    </row>
    <row r="25" spans="1:3" x14ac:dyDescent="0.25">
      <c r="C25" s="81">
        <v>1968</v>
      </c>
    </row>
    <row r="26" spans="1:3" x14ac:dyDescent="0.25">
      <c r="C26" s="81">
        <v>1969</v>
      </c>
    </row>
    <row r="27" spans="1:3" x14ac:dyDescent="0.25">
      <c r="C27" s="81">
        <v>1970</v>
      </c>
    </row>
    <row r="28" spans="1:3" x14ac:dyDescent="0.25">
      <c r="C28" s="81">
        <v>1971</v>
      </c>
    </row>
    <row r="29" spans="1:3" x14ac:dyDescent="0.25">
      <c r="C29" s="81">
        <v>1972</v>
      </c>
    </row>
    <row r="30" spans="1:3" x14ac:dyDescent="0.25">
      <c r="C30" s="81">
        <v>1973</v>
      </c>
    </row>
    <row r="31" spans="1:3" x14ac:dyDescent="0.25">
      <c r="C31" s="81">
        <v>1974</v>
      </c>
    </row>
    <row r="32" spans="1:3" x14ac:dyDescent="0.25">
      <c r="C32" s="81">
        <v>1975</v>
      </c>
    </row>
    <row r="33" spans="3:3" x14ac:dyDescent="0.25">
      <c r="C33" s="81">
        <v>1976</v>
      </c>
    </row>
    <row r="34" spans="3:3" x14ac:dyDescent="0.25">
      <c r="C34" s="81">
        <v>1977</v>
      </c>
    </row>
    <row r="35" spans="3:3" x14ac:dyDescent="0.25">
      <c r="C35" s="81">
        <v>1978</v>
      </c>
    </row>
    <row r="36" spans="3:3" x14ac:dyDescent="0.25">
      <c r="C36" s="81">
        <v>1979</v>
      </c>
    </row>
    <row r="37" spans="3:3" x14ac:dyDescent="0.25">
      <c r="C37" s="81">
        <v>1980</v>
      </c>
    </row>
    <row r="38" spans="3:3" x14ac:dyDescent="0.25">
      <c r="C38" s="81">
        <v>1981</v>
      </c>
    </row>
    <row r="39" spans="3:3" x14ac:dyDescent="0.25">
      <c r="C39" s="81">
        <v>1982</v>
      </c>
    </row>
    <row r="40" spans="3:3" x14ac:dyDescent="0.25">
      <c r="C40" s="81">
        <v>1983</v>
      </c>
    </row>
    <row r="41" spans="3:3" x14ac:dyDescent="0.25">
      <c r="C41" s="81">
        <v>1984</v>
      </c>
    </row>
    <row r="42" spans="3:3" x14ac:dyDescent="0.25">
      <c r="C42" s="81">
        <v>1985</v>
      </c>
    </row>
    <row r="43" spans="3:3" x14ac:dyDescent="0.25">
      <c r="C43" s="81">
        <v>1986</v>
      </c>
    </row>
    <row r="44" spans="3:3" x14ac:dyDescent="0.25">
      <c r="C44" s="81">
        <v>1987</v>
      </c>
    </row>
    <row r="45" spans="3:3" x14ac:dyDescent="0.25">
      <c r="C45" s="81">
        <v>1988</v>
      </c>
    </row>
    <row r="46" spans="3:3" x14ac:dyDescent="0.25">
      <c r="C46" s="81">
        <v>1989</v>
      </c>
    </row>
    <row r="47" spans="3:3" x14ac:dyDescent="0.25">
      <c r="C47" s="81">
        <v>1990</v>
      </c>
    </row>
    <row r="48" spans="3:3" x14ac:dyDescent="0.25">
      <c r="C48" s="81">
        <v>1991</v>
      </c>
    </row>
    <row r="49" spans="3:3" x14ac:dyDescent="0.25">
      <c r="C49" s="81">
        <v>1992</v>
      </c>
    </row>
    <row r="50" spans="3:3" x14ac:dyDescent="0.25">
      <c r="C50" s="81">
        <v>1993</v>
      </c>
    </row>
    <row r="51" spans="3:3" x14ac:dyDescent="0.25">
      <c r="C51" s="81">
        <v>1994</v>
      </c>
    </row>
    <row r="52" spans="3:3" x14ac:dyDescent="0.25">
      <c r="C52" s="81">
        <v>1995</v>
      </c>
    </row>
    <row r="53" spans="3:3" x14ac:dyDescent="0.25">
      <c r="C53" s="81">
        <v>1996</v>
      </c>
    </row>
    <row r="54" spans="3:3" x14ac:dyDescent="0.25">
      <c r="C54" s="81">
        <v>1997</v>
      </c>
    </row>
    <row r="55" spans="3:3" x14ac:dyDescent="0.25">
      <c r="C55" s="81">
        <v>1998</v>
      </c>
    </row>
    <row r="56" spans="3:3" x14ac:dyDescent="0.25">
      <c r="C56" s="81">
        <v>1999</v>
      </c>
    </row>
    <row r="57" spans="3:3" x14ac:dyDescent="0.25">
      <c r="C57" s="81">
        <v>2000</v>
      </c>
    </row>
    <row r="58" spans="3:3" x14ac:dyDescent="0.25">
      <c r="C58" s="81">
        <v>2001</v>
      </c>
    </row>
    <row r="59" spans="3:3" x14ac:dyDescent="0.25">
      <c r="C59" s="81">
        <v>2002</v>
      </c>
    </row>
    <row r="60" spans="3:3" x14ac:dyDescent="0.25">
      <c r="C60" s="81">
        <v>2003</v>
      </c>
    </row>
    <row r="61" spans="3:3" x14ac:dyDescent="0.25">
      <c r="C61" s="81">
        <v>2004</v>
      </c>
    </row>
    <row r="62" spans="3:3" x14ac:dyDescent="0.25">
      <c r="C62" s="81">
        <v>2005</v>
      </c>
    </row>
    <row r="63" spans="3:3" x14ac:dyDescent="0.25">
      <c r="C63" s="81">
        <v>2006</v>
      </c>
    </row>
    <row r="64" spans="3:3" x14ac:dyDescent="0.25">
      <c r="C64" s="81">
        <v>2007</v>
      </c>
    </row>
    <row r="65" spans="3:3" x14ac:dyDescent="0.25">
      <c r="C65" s="81">
        <v>2008</v>
      </c>
    </row>
    <row r="66" spans="3:3" x14ac:dyDescent="0.25">
      <c r="C66" s="81">
        <v>2009</v>
      </c>
    </row>
    <row r="67" spans="3:3" x14ac:dyDescent="0.25">
      <c r="C67" s="81">
        <v>2010</v>
      </c>
    </row>
    <row r="68" spans="3:3" x14ac:dyDescent="0.25">
      <c r="C68" s="81">
        <v>2011</v>
      </c>
    </row>
    <row r="69" spans="3:3" x14ac:dyDescent="0.25">
      <c r="C69" s="81">
        <v>2012</v>
      </c>
    </row>
    <row r="70" spans="3:3" x14ac:dyDescent="0.25">
      <c r="C70" s="81">
        <v>2013</v>
      </c>
    </row>
    <row r="71" spans="3:3" x14ac:dyDescent="0.25">
      <c r="C71" s="81">
        <v>2014</v>
      </c>
    </row>
    <row r="72" spans="3:3" x14ac:dyDescent="0.25">
      <c r="C72" s="81">
        <v>2015</v>
      </c>
    </row>
    <row r="73" spans="3:3" x14ac:dyDescent="0.25">
      <c r="C73" s="81">
        <v>2016</v>
      </c>
    </row>
    <row r="74" spans="3:3" x14ac:dyDescent="0.25">
      <c r="C74" s="81">
        <v>2017</v>
      </c>
    </row>
    <row r="75" spans="3:3" x14ac:dyDescent="0.25">
      <c r="C75" s="81">
        <v>2018</v>
      </c>
    </row>
    <row r="76" spans="3:3" x14ac:dyDescent="0.25">
      <c r="C76" s="81">
        <v>2019</v>
      </c>
    </row>
    <row r="77" spans="3:3" x14ac:dyDescent="0.25">
      <c r="C77" s="81">
        <v>2020</v>
      </c>
    </row>
    <row r="78" spans="3:3" x14ac:dyDescent="0.25">
      <c r="C78" s="81">
        <v>2021</v>
      </c>
    </row>
    <row r="79" spans="3:3" x14ac:dyDescent="0.25">
      <c r="C79" s="81">
        <v>2022</v>
      </c>
    </row>
    <row r="80" spans="3:3" x14ac:dyDescent="0.25">
      <c r="C80" s="81">
        <v>2023</v>
      </c>
    </row>
    <row r="81" spans="3:3" x14ac:dyDescent="0.25">
      <c r="C81" s="81">
        <v>2024</v>
      </c>
    </row>
    <row r="82" spans="3:3" x14ac:dyDescent="0.25">
      <c r="C82" s="81">
        <v>2025</v>
      </c>
    </row>
    <row r="83" spans="3:3" x14ac:dyDescent="0.25">
      <c r="C83" s="81">
        <v>2026</v>
      </c>
    </row>
    <row r="84" spans="3:3" x14ac:dyDescent="0.25">
      <c r="C84" s="81">
        <v>2027</v>
      </c>
    </row>
    <row r="85" spans="3:3" x14ac:dyDescent="0.25">
      <c r="C85" s="81">
        <v>2028</v>
      </c>
    </row>
    <row r="86" spans="3:3" x14ac:dyDescent="0.25">
      <c r="C86" s="81">
        <v>2029</v>
      </c>
    </row>
    <row r="87" spans="3:3" x14ac:dyDescent="0.25">
      <c r="C87" s="81">
        <v>2030</v>
      </c>
    </row>
    <row r="88" spans="3:3" x14ac:dyDescent="0.25">
      <c r="C88" s="81">
        <v>2031</v>
      </c>
    </row>
    <row r="89" spans="3:3" x14ac:dyDescent="0.25">
      <c r="C89" s="81">
        <v>2032</v>
      </c>
    </row>
    <row r="90" spans="3:3" x14ac:dyDescent="0.25">
      <c r="C90" s="81">
        <v>2033</v>
      </c>
    </row>
    <row r="91" spans="3:3" x14ac:dyDescent="0.25">
      <c r="C91" s="81">
        <v>2034</v>
      </c>
    </row>
    <row r="92" spans="3:3" x14ac:dyDescent="0.25">
      <c r="C92" s="81">
        <v>2035</v>
      </c>
    </row>
    <row r="93" spans="3:3" x14ac:dyDescent="0.25">
      <c r="C93" s="81">
        <v>2036</v>
      </c>
    </row>
    <row r="94" spans="3:3" x14ac:dyDescent="0.25">
      <c r="C94" s="81">
        <v>2037</v>
      </c>
    </row>
    <row r="95" spans="3:3" x14ac:dyDescent="0.25">
      <c r="C95" s="81">
        <v>2038</v>
      </c>
    </row>
    <row r="96" spans="3:3" x14ac:dyDescent="0.25">
      <c r="C96" s="81">
        <v>2039</v>
      </c>
    </row>
    <row r="97" spans="3:3" x14ac:dyDescent="0.25">
      <c r="C97" s="81">
        <v>2040</v>
      </c>
    </row>
    <row r="98" spans="3:3" x14ac:dyDescent="0.25">
      <c r="C98" s="81">
        <v>2041</v>
      </c>
    </row>
    <row r="99" spans="3:3" x14ac:dyDescent="0.25">
      <c r="C99" s="81">
        <v>2042</v>
      </c>
    </row>
    <row r="100" spans="3:3" x14ac:dyDescent="0.25">
      <c r="C100" s="81">
        <v>2043</v>
      </c>
    </row>
    <row r="101" spans="3:3" x14ac:dyDescent="0.25">
      <c r="C101" s="81">
        <v>2044</v>
      </c>
    </row>
    <row r="102" spans="3:3" x14ac:dyDescent="0.25">
      <c r="C102" s="81">
        <v>2045</v>
      </c>
    </row>
    <row r="103" spans="3:3" x14ac:dyDescent="0.25">
      <c r="C103" s="81">
        <v>2046</v>
      </c>
    </row>
    <row r="104" spans="3:3" x14ac:dyDescent="0.25">
      <c r="C104" s="81">
        <v>2047</v>
      </c>
    </row>
    <row r="105" spans="3:3" x14ac:dyDescent="0.25">
      <c r="C105" s="81">
        <v>2048</v>
      </c>
    </row>
    <row r="106" spans="3:3" x14ac:dyDescent="0.25">
      <c r="C106" s="81">
        <v>2049</v>
      </c>
    </row>
    <row r="107" spans="3:3" x14ac:dyDescent="0.25">
      <c r="C107" s="81">
        <v>2050</v>
      </c>
    </row>
    <row r="108" spans="3:3" x14ac:dyDescent="0.25">
      <c r="C108" s="81">
        <v>2051</v>
      </c>
    </row>
    <row r="109" spans="3:3" x14ac:dyDescent="0.25">
      <c r="C109" s="81">
        <v>2052</v>
      </c>
    </row>
    <row r="110" spans="3:3" x14ac:dyDescent="0.25">
      <c r="C110" s="81">
        <v>2053</v>
      </c>
    </row>
    <row r="111" spans="3:3" x14ac:dyDescent="0.25">
      <c r="C111" s="81">
        <v>2054</v>
      </c>
    </row>
    <row r="112" spans="3:3" x14ac:dyDescent="0.25">
      <c r="C112" s="81">
        <v>2055</v>
      </c>
    </row>
    <row r="113" spans="3:3" x14ac:dyDescent="0.25">
      <c r="C113" s="81">
        <v>2056</v>
      </c>
    </row>
    <row r="114" spans="3:3" x14ac:dyDescent="0.25">
      <c r="C114" s="81">
        <v>2057</v>
      </c>
    </row>
    <row r="115" spans="3:3" x14ac:dyDescent="0.25">
      <c r="C115" s="81">
        <v>2058</v>
      </c>
    </row>
    <row r="116" spans="3:3" x14ac:dyDescent="0.25">
      <c r="C116" s="81">
        <v>2059</v>
      </c>
    </row>
    <row r="117" spans="3:3" x14ac:dyDescent="0.25">
      <c r="C117" s="81">
        <v>2060</v>
      </c>
    </row>
    <row r="118" spans="3:3" x14ac:dyDescent="0.25">
      <c r="C118" s="81">
        <v>2061</v>
      </c>
    </row>
    <row r="119" spans="3:3" x14ac:dyDescent="0.25">
      <c r="C119" s="81">
        <v>2062</v>
      </c>
    </row>
    <row r="120" spans="3:3" x14ac:dyDescent="0.25">
      <c r="C120" s="81">
        <v>2063</v>
      </c>
    </row>
    <row r="121" spans="3:3" x14ac:dyDescent="0.25">
      <c r="C121" s="81">
        <v>2064</v>
      </c>
    </row>
    <row r="122" spans="3:3" x14ac:dyDescent="0.25">
      <c r="C122" s="81">
        <v>2065</v>
      </c>
    </row>
    <row r="123" spans="3:3" x14ac:dyDescent="0.25">
      <c r="C123" s="81">
        <v>2066</v>
      </c>
    </row>
    <row r="124" spans="3:3" x14ac:dyDescent="0.25">
      <c r="C124" s="81">
        <v>2067</v>
      </c>
    </row>
    <row r="125" spans="3:3" x14ac:dyDescent="0.25">
      <c r="C125" s="81">
        <v>2068</v>
      </c>
    </row>
    <row r="126" spans="3:3" x14ac:dyDescent="0.25">
      <c r="C126" s="81">
        <v>2069</v>
      </c>
    </row>
    <row r="127" spans="3:3" x14ac:dyDescent="0.25">
      <c r="C127" s="81">
        <v>2070</v>
      </c>
    </row>
    <row r="128" spans="3:3" x14ac:dyDescent="0.25">
      <c r="C128" s="81">
        <v>2071</v>
      </c>
    </row>
    <row r="129" spans="3:3" x14ac:dyDescent="0.25">
      <c r="C129" s="81">
        <v>2072</v>
      </c>
    </row>
    <row r="130" spans="3:3" x14ac:dyDescent="0.25">
      <c r="C130" s="81">
        <v>2073</v>
      </c>
    </row>
    <row r="131" spans="3:3" x14ac:dyDescent="0.25">
      <c r="C131" s="81">
        <v>2074</v>
      </c>
    </row>
    <row r="132" spans="3:3" x14ac:dyDescent="0.25">
      <c r="C132" s="81">
        <v>2075</v>
      </c>
    </row>
    <row r="133" spans="3:3" x14ac:dyDescent="0.25">
      <c r="C133" s="81">
        <v>2076</v>
      </c>
    </row>
    <row r="134" spans="3:3" x14ac:dyDescent="0.25">
      <c r="C134" s="81">
        <v>2077</v>
      </c>
    </row>
    <row r="135" spans="3:3" x14ac:dyDescent="0.25">
      <c r="C135" s="81">
        <v>2078</v>
      </c>
    </row>
    <row r="136" spans="3:3" x14ac:dyDescent="0.25">
      <c r="C136" s="81">
        <v>2079</v>
      </c>
    </row>
    <row r="137" spans="3:3" x14ac:dyDescent="0.25">
      <c r="C137" s="81">
        <v>2080</v>
      </c>
    </row>
    <row r="138" spans="3:3" x14ac:dyDescent="0.25">
      <c r="C138" s="81">
        <v>2081</v>
      </c>
    </row>
    <row r="139" spans="3:3" x14ac:dyDescent="0.25">
      <c r="C139" s="81">
        <v>2082</v>
      </c>
    </row>
    <row r="140" spans="3:3" x14ac:dyDescent="0.25">
      <c r="C140" s="81">
        <v>2083</v>
      </c>
    </row>
    <row r="141" spans="3:3" x14ac:dyDescent="0.25">
      <c r="C141" s="81">
        <v>2084</v>
      </c>
    </row>
    <row r="142" spans="3:3" x14ac:dyDescent="0.25">
      <c r="C142" s="81">
        <v>2085</v>
      </c>
    </row>
    <row r="143" spans="3:3" x14ac:dyDescent="0.25">
      <c r="C143" s="81">
        <v>2086</v>
      </c>
    </row>
    <row r="144" spans="3:3" x14ac:dyDescent="0.25">
      <c r="C144" s="81">
        <v>2087</v>
      </c>
    </row>
    <row r="145" spans="3:3" x14ac:dyDescent="0.25">
      <c r="C145" s="81">
        <v>2088</v>
      </c>
    </row>
    <row r="146" spans="3:3" x14ac:dyDescent="0.25">
      <c r="C146" s="81">
        <v>2089</v>
      </c>
    </row>
    <row r="147" spans="3:3" x14ac:dyDescent="0.25">
      <c r="C147" s="81">
        <v>2090</v>
      </c>
    </row>
    <row r="148" spans="3:3" x14ac:dyDescent="0.25">
      <c r="C148" s="81">
        <v>2091</v>
      </c>
    </row>
    <row r="149" spans="3:3" x14ac:dyDescent="0.25">
      <c r="C149" s="81">
        <v>2092</v>
      </c>
    </row>
    <row r="150" spans="3:3" x14ac:dyDescent="0.25">
      <c r="C150" s="81">
        <v>2093</v>
      </c>
    </row>
    <row r="151" spans="3:3" x14ac:dyDescent="0.25">
      <c r="C151" s="81">
        <v>2094</v>
      </c>
    </row>
    <row r="152" spans="3:3" x14ac:dyDescent="0.25">
      <c r="C152" s="81">
        <v>2095</v>
      </c>
    </row>
    <row r="153" spans="3:3" x14ac:dyDescent="0.25">
      <c r="C153" s="81">
        <v>2096</v>
      </c>
    </row>
    <row r="154" spans="3:3" x14ac:dyDescent="0.25">
      <c r="C154" s="81">
        <v>2097</v>
      </c>
    </row>
    <row r="155" spans="3:3" x14ac:dyDescent="0.25">
      <c r="C155" s="81">
        <v>2098</v>
      </c>
    </row>
    <row r="156" spans="3:3" x14ac:dyDescent="0.25">
      <c r="C156" s="81">
        <v>2099</v>
      </c>
    </row>
    <row r="157" spans="3:3" x14ac:dyDescent="0.25">
      <c r="C157" s="81">
        <v>2100</v>
      </c>
    </row>
    <row r="158" spans="3:3" x14ac:dyDescent="0.25">
      <c r="C158" s="81">
        <v>2101</v>
      </c>
    </row>
    <row r="159" spans="3:3" x14ac:dyDescent="0.25">
      <c r="C159" s="81">
        <v>2102</v>
      </c>
    </row>
    <row r="160" spans="3:3" x14ac:dyDescent="0.25">
      <c r="C160" s="81">
        <v>2103</v>
      </c>
    </row>
    <row r="161" spans="3:3" x14ac:dyDescent="0.25">
      <c r="C161" s="81">
        <v>2104</v>
      </c>
    </row>
    <row r="162" spans="3:3" x14ac:dyDescent="0.25">
      <c r="C162" s="81">
        <v>2105</v>
      </c>
    </row>
    <row r="163" spans="3:3" x14ac:dyDescent="0.25">
      <c r="C163" s="81">
        <v>2106</v>
      </c>
    </row>
    <row r="164" spans="3:3" x14ac:dyDescent="0.25">
      <c r="C164" s="81">
        <v>2107</v>
      </c>
    </row>
    <row r="165" spans="3:3" x14ac:dyDescent="0.25">
      <c r="C165" s="81">
        <v>2108</v>
      </c>
    </row>
    <row r="166" spans="3:3" x14ac:dyDescent="0.25">
      <c r="C166" s="81">
        <v>2109</v>
      </c>
    </row>
    <row r="167" spans="3:3" x14ac:dyDescent="0.25">
      <c r="C167" s="81">
        <v>2110</v>
      </c>
    </row>
    <row r="168" spans="3:3" x14ac:dyDescent="0.25">
      <c r="C168" s="81">
        <v>2111</v>
      </c>
    </row>
    <row r="169" spans="3:3" x14ac:dyDescent="0.25">
      <c r="C169" s="81">
        <v>2112</v>
      </c>
    </row>
    <row r="170" spans="3:3" x14ac:dyDescent="0.25">
      <c r="C170" s="81">
        <v>2113</v>
      </c>
    </row>
    <row r="171" spans="3:3" x14ac:dyDescent="0.25">
      <c r="C171" s="81">
        <v>2114</v>
      </c>
    </row>
    <row r="172" spans="3:3" x14ac:dyDescent="0.25">
      <c r="C172" s="81">
        <v>2115</v>
      </c>
    </row>
    <row r="173" spans="3:3" x14ac:dyDescent="0.25">
      <c r="C173" s="81">
        <v>2116</v>
      </c>
    </row>
    <row r="174" spans="3:3" x14ac:dyDescent="0.25">
      <c r="C174" s="81">
        <v>2117</v>
      </c>
    </row>
    <row r="175" spans="3:3" x14ac:dyDescent="0.25">
      <c r="C175" s="81">
        <v>2118</v>
      </c>
    </row>
    <row r="176" spans="3:3" x14ac:dyDescent="0.25">
      <c r="C176" s="81">
        <v>2119</v>
      </c>
    </row>
    <row r="177" spans="3:3" x14ac:dyDescent="0.25">
      <c r="C177" s="81">
        <v>2120</v>
      </c>
    </row>
    <row r="178" spans="3:3" x14ac:dyDescent="0.25">
      <c r="C178" s="81">
        <v>2121</v>
      </c>
    </row>
    <row r="179" spans="3:3" x14ac:dyDescent="0.25">
      <c r="C179" s="81">
        <v>2122</v>
      </c>
    </row>
    <row r="180" spans="3:3" x14ac:dyDescent="0.25">
      <c r="C180" s="81">
        <v>2123</v>
      </c>
    </row>
    <row r="181" spans="3:3" x14ac:dyDescent="0.25">
      <c r="C181" s="81">
        <v>2124</v>
      </c>
    </row>
    <row r="182" spans="3:3" x14ac:dyDescent="0.25">
      <c r="C182" s="81">
        <v>2125</v>
      </c>
    </row>
    <row r="183" spans="3:3" x14ac:dyDescent="0.25">
      <c r="C183" s="81">
        <v>2126</v>
      </c>
    </row>
    <row r="184" spans="3:3" x14ac:dyDescent="0.25">
      <c r="C184" s="81">
        <v>2127</v>
      </c>
    </row>
    <row r="185" spans="3:3" x14ac:dyDescent="0.25">
      <c r="C185" s="81">
        <v>2128</v>
      </c>
    </row>
    <row r="186" spans="3:3" x14ac:dyDescent="0.25">
      <c r="C186" s="81">
        <v>2129</v>
      </c>
    </row>
    <row r="187" spans="3:3" x14ac:dyDescent="0.25">
      <c r="C187" s="81">
        <v>2130</v>
      </c>
    </row>
    <row r="188" spans="3:3" x14ac:dyDescent="0.25">
      <c r="C188" s="81">
        <v>2131</v>
      </c>
    </row>
    <row r="189" spans="3:3" x14ac:dyDescent="0.25">
      <c r="C189" s="81">
        <v>2132</v>
      </c>
    </row>
    <row r="190" spans="3:3" x14ac:dyDescent="0.25">
      <c r="C190" s="81">
        <v>2133</v>
      </c>
    </row>
    <row r="191" spans="3:3" x14ac:dyDescent="0.25">
      <c r="C191" s="81">
        <v>2134</v>
      </c>
    </row>
    <row r="192" spans="3:3" x14ac:dyDescent="0.25">
      <c r="C192" s="81">
        <v>2135</v>
      </c>
    </row>
    <row r="193" spans="3:3" x14ac:dyDescent="0.25">
      <c r="C193" s="81">
        <v>2136</v>
      </c>
    </row>
    <row r="194" spans="3:3" x14ac:dyDescent="0.25">
      <c r="C194" s="81">
        <v>2137</v>
      </c>
    </row>
    <row r="195" spans="3:3" x14ac:dyDescent="0.25">
      <c r="C195" s="81">
        <v>2138</v>
      </c>
    </row>
    <row r="196" spans="3:3" x14ac:dyDescent="0.25">
      <c r="C196" s="81">
        <v>2139</v>
      </c>
    </row>
    <row r="197" spans="3:3" x14ac:dyDescent="0.25">
      <c r="C197" s="81">
        <v>2140</v>
      </c>
    </row>
    <row r="198" spans="3:3" x14ac:dyDescent="0.25">
      <c r="C198" s="81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Informationen...</vt:lpstr>
      <vt:lpstr>TN-Liste Rehasport (Intern)</vt:lpstr>
      <vt:lpstr>Unterschriftenliste (3M)</vt:lpstr>
      <vt:lpstr>Unterschriftenliste (2M)</vt:lpstr>
      <vt:lpstr>Unterschriftenliste (1M)</vt:lpstr>
      <vt:lpstr>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Schäding</dc:creator>
  <cp:lastModifiedBy>Nils Schäding</cp:lastModifiedBy>
  <cp:lastPrinted>2018-03-07T13:47:38Z</cp:lastPrinted>
  <dcterms:created xsi:type="dcterms:W3CDTF">2017-07-19T12:59:30Z</dcterms:created>
  <dcterms:modified xsi:type="dcterms:W3CDTF">2018-03-21T12:57:08Z</dcterms:modified>
</cp:coreProperties>
</file>